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Pomoći nakon rebalansa" sheetId="1" r:id="rId1"/>
  </sheets>
  <definedNames>
    <definedName name="_xlnm._FilterDatabase" localSheetId="0" hidden="1">'Pomoći nakon rebalansa'!$A$7:$H$337</definedName>
    <definedName name="_xlnm.Print_Titles" localSheetId="0">'Pomoći nakon rebalansa'!$4:$6</definedName>
  </definedNames>
  <calcPr calcId="145621"/>
</workbook>
</file>

<file path=xl/calcChain.xml><?xml version="1.0" encoding="utf-8"?>
<calcChain xmlns="http://schemas.openxmlformats.org/spreadsheetml/2006/main">
  <c r="I336" i="1" l="1"/>
  <c r="I337" i="1" s="1"/>
  <c r="G336" i="1"/>
  <c r="G337" i="1" s="1"/>
  <c r="F336" i="1"/>
  <c r="F337" i="1" s="1"/>
  <c r="E336" i="1"/>
  <c r="E337" i="1" s="1"/>
  <c r="D336" i="1"/>
  <c r="D337" i="1" s="1"/>
  <c r="C336" i="1"/>
  <c r="C337" i="1" s="1"/>
  <c r="J335" i="1"/>
  <c r="H335" i="1"/>
  <c r="J334" i="1"/>
  <c r="H334" i="1"/>
  <c r="J333" i="1"/>
  <c r="H333" i="1"/>
  <c r="J332" i="1"/>
  <c r="H332" i="1"/>
  <c r="J331" i="1"/>
  <c r="H331" i="1"/>
  <c r="J330" i="1"/>
  <c r="H330" i="1"/>
  <c r="J329" i="1"/>
  <c r="H329" i="1"/>
  <c r="J328" i="1"/>
  <c r="H328" i="1"/>
  <c r="J327" i="1"/>
  <c r="H327" i="1"/>
  <c r="J326" i="1"/>
  <c r="H326" i="1"/>
  <c r="J325" i="1"/>
  <c r="H325" i="1"/>
  <c r="J324" i="1"/>
  <c r="H324" i="1"/>
  <c r="J323" i="1"/>
  <c r="H323" i="1"/>
  <c r="J322" i="1"/>
  <c r="H322" i="1"/>
  <c r="J321" i="1"/>
  <c r="H321" i="1"/>
  <c r="J320" i="1"/>
  <c r="H320" i="1"/>
  <c r="J319" i="1"/>
  <c r="H319" i="1"/>
  <c r="J318" i="1"/>
  <c r="H318" i="1"/>
  <c r="I315" i="1"/>
  <c r="G315" i="1"/>
  <c r="F315" i="1"/>
  <c r="E315" i="1"/>
  <c r="D315" i="1"/>
  <c r="H315" i="1" s="1"/>
  <c r="J315" i="1" s="1"/>
  <c r="C315" i="1"/>
  <c r="J314" i="1"/>
  <c r="H314" i="1"/>
  <c r="J313" i="1"/>
  <c r="H313" i="1"/>
  <c r="J312" i="1"/>
  <c r="H312" i="1"/>
  <c r="J311" i="1"/>
  <c r="H311" i="1"/>
  <c r="J310" i="1"/>
  <c r="H310" i="1"/>
  <c r="J309" i="1"/>
  <c r="H309" i="1"/>
  <c r="J308" i="1"/>
  <c r="H308" i="1"/>
  <c r="J307" i="1"/>
  <c r="H307" i="1"/>
  <c r="J306" i="1"/>
  <c r="H306" i="1"/>
  <c r="J305" i="1"/>
  <c r="H305" i="1"/>
  <c r="J304" i="1"/>
  <c r="H304" i="1"/>
  <c r="J303" i="1"/>
  <c r="H303" i="1"/>
  <c r="J302" i="1"/>
  <c r="H302" i="1"/>
  <c r="J301" i="1"/>
  <c r="H301" i="1"/>
  <c r="J300" i="1"/>
  <c r="H300" i="1"/>
  <c r="J299" i="1"/>
  <c r="H299" i="1"/>
  <c r="J298" i="1"/>
  <c r="H298" i="1"/>
  <c r="J297" i="1"/>
  <c r="H297" i="1"/>
  <c r="J296" i="1"/>
  <c r="H296" i="1"/>
  <c r="J295" i="1"/>
  <c r="H295" i="1"/>
  <c r="J294" i="1"/>
  <c r="H294" i="1"/>
  <c r="J293" i="1"/>
  <c r="H293" i="1"/>
  <c r="J292" i="1"/>
  <c r="H292" i="1"/>
  <c r="J291" i="1"/>
  <c r="H291" i="1"/>
  <c r="J290" i="1"/>
  <c r="H290" i="1"/>
  <c r="J289" i="1"/>
  <c r="H289" i="1"/>
  <c r="J288" i="1"/>
  <c r="H288" i="1"/>
  <c r="J287" i="1"/>
  <c r="H287" i="1"/>
  <c r="J286" i="1"/>
  <c r="H286" i="1"/>
  <c r="J285" i="1"/>
  <c r="H285" i="1"/>
  <c r="J284" i="1"/>
  <c r="H284" i="1"/>
  <c r="J283" i="1"/>
  <c r="H283" i="1"/>
  <c r="J282" i="1"/>
  <c r="H282" i="1"/>
  <c r="J281" i="1"/>
  <c r="H281" i="1"/>
  <c r="J280" i="1"/>
  <c r="H280" i="1"/>
  <c r="J279" i="1"/>
  <c r="H279" i="1"/>
  <c r="J278" i="1"/>
  <c r="H278" i="1"/>
  <c r="J277" i="1"/>
  <c r="H277" i="1"/>
  <c r="J276" i="1"/>
  <c r="H276" i="1"/>
  <c r="J275" i="1"/>
  <c r="H275" i="1"/>
  <c r="J274" i="1"/>
  <c r="H274" i="1"/>
  <c r="J273" i="1"/>
  <c r="H273" i="1"/>
  <c r="J272" i="1"/>
  <c r="H272" i="1"/>
  <c r="J271" i="1"/>
  <c r="H271" i="1"/>
  <c r="J270" i="1"/>
  <c r="H270" i="1"/>
  <c r="J269" i="1"/>
  <c r="H269" i="1"/>
  <c r="J268" i="1"/>
  <c r="H268" i="1"/>
  <c r="J267" i="1"/>
  <c r="H267" i="1"/>
  <c r="J266" i="1"/>
  <c r="H266" i="1"/>
  <c r="J265" i="1"/>
  <c r="H265" i="1"/>
  <c r="J264" i="1"/>
  <c r="H264" i="1"/>
  <c r="J263" i="1"/>
  <c r="H263" i="1"/>
  <c r="J262" i="1"/>
  <c r="H262" i="1"/>
  <c r="J261" i="1"/>
  <c r="H261" i="1"/>
  <c r="J260" i="1"/>
  <c r="H260" i="1"/>
  <c r="J259" i="1"/>
  <c r="H259" i="1"/>
  <c r="J258" i="1"/>
  <c r="H258" i="1"/>
  <c r="J257" i="1"/>
  <c r="H257" i="1"/>
  <c r="J256" i="1"/>
  <c r="H256" i="1"/>
  <c r="J255" i="1"/>
  <c r="H255" i="1"/>
  <c r="J254" i="1"/>
  <c r="H254" i="1"/>
  <c r="J253" i="1"/>
  <c r="H253" i="1"/>
  <c r="J252" i="1"/>
  <c r="H252" i="1"/>
  <c r="J251" i="1"/>
  <c r="H251" i="1"/>
  <c r="J250" i="1"/>
  <c r="H250" i="1"/>
  <c r="J249" i="1"/>
  <c r="H249" i="1"/>
  <c r="J248" i="1"/>
  <c r="H248" i="1"/>
  <c r="J247" i="1"/>
  <c r="H247" i="1"/>
  <c r="J246" i="1"/>
  <c r="H246" i="1"/>
  <c r="J245" i="1"/>
  <c r="H245" i="1"/>
  <c r="J244" i="1"/>
  <c r="H244" i="1"/>
  <c r="J243" i="1"/>
  <c r="H243" i="1"/>
  <c r="J242" i="1"/>
  <c r="H242" i="1"/>
  <c r="J241" i="1"/>
  <c r="H241" i="1"/>
  <c r="J240" i="1"/>
  <c r="H240" i="1"/>
  <c r="J239" i="1"/>
  <c r="H239" i="1"/>
  <c r="J238" i="1"/>
  <c r="H238" i="1"/>
  <c r="J237" i="1"/>
  <c r="H237" i="1"/>
  <c r="J236" i="1"/>
  <c r="H236" i="1"/>
  <c r="J235" i="1"/>
  <c r="H235" i="1"/>
  <c r="J234" i="1"/>
  <c r="H234" i="1"/>
  <c r="J233" i="1"/>
  <c r="H233" i="1"/>
  <c r="J232" i="1"/>
  <c r="H232" i="1"/>
  <c r="J231" i="1"/>
  <c r="H231" i="1"/>
  <c r="J230" i="1"/>
  <c r="H230" i="1"/>
  <c r="J229" i="1"/>
  <c r="H229" i="1"/>
  <c r="J228" i="1"/>
  <c r="H228" i="1"/>
  <c r="J227" i="1"/>
  <c r="H227" i="1"/>
  <c r="J226" i="1"/>
  <c r="H226" i="1"/>
  <c r="J225" i="1"/>
  <c r="H225" i="1"/>
  <c r="J224" i="1"/>
  <c r="H224" i="1"/>
  <c r="J223" i="1"/>
  <c r="H223" i="1"/>
  <c r="J222" i="1"/>
  <c r="H222" i="1"/>
  <c r="J221" i="1"/>
  <c r="H221" i="1"/>
  <c r="J220" i="1"/>
  <c r="H220" i="1"/>
  <c r="J219" i="1"/>
  <c r="H219" i="1"/>
  <c r="J218" i="1"/>
  <c r="H218" i="1"/>
  <c r="J217" i="1"/>
  <c r="H217" i="1"/>
  <c r="J216" i="1"/>
  <c r="H216" i="1"/>
  <c r="J215" i="1"/>
  <c r="H215" i="1"/>
  <c r="J214" i="1"/>
  <c r="H214" i="1"/>
  <c r="J213" i="1"/>
  <c r="H213" i="1"/>
  <c r="J212" i="1"/>
  <c r="H212" i="1"/>
  <c r="J211" i="1"/>
  <c r="H211" i="1"/>
  <c r="J210" i="1"/>
  <c r="H210" i="1"/>
  <c r="J209" i="1"/>
  <c r="H209" i="1"/>
  <c r="J208" i="1"/>
  <c r="H208" i="1"/>
  <c r="J207" i="1"/>
  <c r="H207" i="1"/>
  <c r="J206" i="1"/>
  <c r="H206" i="1"/>
  <c r="J205" i="1"/>
  <c r="H205" i="1"/>
  <c r="J204" i="1"/>
  <c r="H204" i="1"/>
  <c r="J203" i="1"/>
  <c r="H203" i="1"/>
  <c r="J202" i="1"/>
  <c r="H202" i="1"/>
  <c r="J201" i="1"/>
  <c r="H201" i="1"/>
  <c r="J200" i="1"/>
  <c r="H200" i="1"/>
  <c r="J199" i="1"/>
  <c r="H199" i="1"/>
  <c r="J198" i="1"/>
  <c r="H198" i="1"/>
  <c r="J197" i="1"/>
  <c r="H197" i="1"/>
  <c r="J196" i="1"/>
  <c r="H196" i="1"/>
  <c r="J195" i="1"/>
  <c r="H195" i="1"/>
  <c r="J194" i="1"/>
  <c r="H194" i="1"/>
  <c r="J193" i="1"/>
  <c r="H193" i="1"/>
  <c r="J192" i="1"/>
  <c r="H192" i="1"/>
  <c r="J191" i="1"/>
  <c r="H191" i="1"/>
  <c r="J190" i="1"/>
  <c r="H190" i="1"/>
  <c r="J189" i="1"/>
  <c r="H189" i="1"/>
  <c r="J188" i="1"/>
  <c r="H188" i="1"/>
  <c r="J187" i="1"/>
  <c r="H187" i="1"/>
  <c r="J186" i="1"/>
  <c r="H186" i="1"/>
  <c r="J185" i="1"/>
  <c r="H185" i="1"/>
  <c r="J184" i="1"/>
  <c r="H184" i="1"/>
  <c r="J183" i="1"/>
  <c r="H183" i="1"/>
  <c r="J182" i="1"/>
  <c r="H182" i="1"/>
  <c r="J181" i="1"/>
  <c r="H181" i="1"/>
  <c r="J180" i="1"/>
  <c r="H180" i="1"/>
  <c r="J179" i="1"/>
  <c r="H179" i="1"/>
  <c r="J178" i="1"/>
  <c r="H178" i="1"/>
  <c r="J177" i="1"/>
  <c r="H177" i="1"/>
  <c r="J176" i="1"/>
  <c r="H176" i="1"/>
  <c r="J175" i="1"/>
  <c r="H175" i="1"/>
  <c r="J174" i="1"/>
  <c r="H174" i="1"/>
  <c r="J173" i="1"/>
  <c r="H173" i="1"/>
  <c r="J172" i="1"/>
  <c r="H172" i="1"/>
  <c r="J171" i="1"/>
  <c r="H171" i="1"/>
  <c r="J170" i="1"/>
  <c r="H170" i="1"/>
  <c r="J169" i="1"/>
  <c r="H169" i="1"/>
  <c r="J168" i="1"/>
  <c r="H168" i="1"/>
  <c r="J167" i="1"/>
  <c r="H167" i="1"/>
  <c r="J166" i="1"/>
  <c r="H166" i="1"/>
  <c r="J165" i="1"/>
  <c r="H165" i="1"/>
  <c r="J164" i="1"/>
  <c r="H164" i="1"/>
  <c r="J163" i="1"/>
  <c r="H163" i="1"/>
  <c r="J162" i="1"/>
  <c r="H162" i="1"/>
  <c r="J161" i="1"/>
  <c r="H161" i="1"/>
  <c r="J160" i="1"/>
  <c r="H160" i="1"/>
  <c r="J159" i="1"/>
  <c r="H159" i="1"/>
  <c r="J158" i="1"/>
  <c r="H158" i="1"/>
  <c r="J157" i="1"/>
  <c r="H157" i="1"/>
  <c r="J156" i="1"/>
  <c r="H156" i="1"/>
  <c r="J155" i="1"/>
  <c r="H155" i="1"/>
  <c r="J154" i="1"/>
  <c r="H154" i="1"/>
  <c r="J153" i="1"/>
  <c r="H153" i="1"/>
  <c r="J152" i="1"/>
  <c r="H152" i="1"/>
  <c r="J151" i="1"/>
  <c r="H151" i="1"/>
  <c r="J150" i="1"/>
  <c r="H150" i="1"/>
  <c r="J149" i="1"/>
  <c r="H149" i="1"/>
  <c r="J148" i="1"/>
  <c r="H148" i="1"/>
  <c r="J147" i="1"/>
  <c r="H147" i="1"/>
  <c r="J146" i="1"/>
  <c r="H146" i="1"/>
  <c r="J145" i="1"/>
  <c r="H145" i="1"/>
  <c r="J144" i="1"/>
  <c r="H144" i="1"/>
  <c r="J143" i="1"/>
  <c r="H143" i="1"/>
  <c r="J142" i="1"/>
  <c r="H142" i="1"/>
  <c r="J141" i="1"/>
  <c r="H141" i="1"/>
  <c r="J140" i="1"/>
  <c r="H140" i="1"/>
  <c r="J139" i="1"/>
  <c r="H139" i="1"/>
  <c r="J138" i="1"/>
  <c r="H138" i="1"/>
  <c r="J137" i="1"/>
  <c r="H137" i="1"/>
  <c r="J136" i="1"/>
  <c r="H136" i="1"/>
  <c r="J135" i="1"/>
  <c r="H135" i="1"/>
  <c r="J134" i="1"/>
  <c r="H134" i="1"/>
  <c r="J133" i="1"/>
  <c r="H133" i="1"/>
  <c r="J132" i="1"/>
  <c r="H132" i="1"/>
  <c r="J131" i="1"/>
  <c r="H131" i="1"/>
  <c r="J130" i="1"/>
  <c r="H130" i="1"/>
  <c r="J129" i="1"/>
  <c r="H129" i="1"/>
  <c r="J128" i="1"/>
  <c r="H128" i="1"/>
  <c r="J127" i="1"/>
  <c r="H127" i="1"/>
  <c r="J126" i="1"/>
  <c r="H126" i="1"/>
  <c r="J125" i="1"/>
  <c r="H125" i="1"/>
  <c r="J124" i="1"/>
  <c r="H124" i="1"/>
  <c r="J123" i="1"/>
  <c r="H123" i="1"/>
  <c r="J122" i="1"/>
  <c r="H122" i="1"/>
  <c r="J121" i="1"/>
  <c r="H121" i="1"/>
  <c r="J120" i="1"/>
  <c r="H120" i="1"/>
  <c r="J119" i="1"/>
  <c r="H119" i="1"/>
  <c r="J118" i="1"/>
  <c r="H118" i="1"/>
  <c r="J117" i="1"/>
  <c r="H117" i="1"/>
  <c r="J116" i="1"/>
  <c r="H116" i="1"/>
  <c r="J115" i="1"/>
  <c r="H115" i="1"/>
  <c r="J114" i="1"/>
  <c r="H114" i="1"/>
  <c r="J113" i="1"/>
  <c r="H113" i="1"/>
  <c r="J112" i="1"/>
  <c r="H112" i="1"/>
  <c r="J111" i="1"/>
  <c r="H111" i="1"/>
  <c r="J110" i="1"/>
  <c r="H110" i="1"/>
  <c r="J109" i="1"/>
  <c r="H109" i="1"/>
  <c r="J108" i="1"/>
  <c r="H108" i="1"/>
  <c r="J107" i="1"/>
  <c r="H107" i="1"/>
  <c r="J106" i="1"/>
  <c r="H106" i="1"/>
  <c r="J105" i="1"/>
  <c r="H105" i="1"/>
  <c r="J104" i="1"/>
  <c r="H104" i="1"/>
  <c r="J103" i="1"/>
  <c r="H103" i="1"/>
  <c r="J102" i="1"/>
  <c r="H102" i="1"/>
  <c r="J101" i="1"/>
  <c r="H101" i="1"/>
  <c r="J100" i="1"/>
  <c r="H100" i="1"/>
  <c r="J99" i="1"/>
  <c r="H99" i="1"/>
  <c r="J98" i="1"/>
  <c r="H98" i="1"/>
  <c r="J97" i="1"/>
  <c r="H97" i="1"/>
  <c r="J96" i="1"/>
  <c r="H96" i="1"/>
  <c r="J95" i="1"/>
  <c r="H95" i="1"/>
  <c r="J94" i="1"/>
  <c r="H94" i="1"/>
  <c r="J93" i="1"/>
  <c r="H93" i="1"/>
  <c r="J92" i="1"/>
  <c r="H92" i="1"/>
  <c r="J91" i="1"/>
  <c r="H91" i="1"/>
  <c r="J90" i="1"/>
  <c r="H90" i="1"/>
  <c r="J89" i="1"/>
  <c r="H89" i="1"/>
  <c r="J88" i="1"/>
  <c r="H88" i="1"/>
  <c r="J87" i="1"/>
  <c r="H87" i="1"/>
  <c r="J86" i="1"/>
  <c r="H86" i="1"/>
  <c r="J85" i="1"/>
  <c r="H85" i="1"/>
  <c r="J84" i="1"/>
  <c r="H84" i="1"/>
  <c r="J83" i="1"/>
  <c r="H83" i="1"/>
  <c r="J82" i="1"/>
  <c r="H82" i="1"/>
  <c r="J81" i="1"/>
  <c r="H81" i="1"/>
  <c r="J80" i="1"/>
  <c r="H80" i="1"/>
  <c r="J79" i="1"/>
  <c r="H79" i="1"/>
  <c r="J78" i="1"/>
  <c r="H78" i="1"/>
  <c r="J77" i="1"/>
  <c r="H77" i="1"/>
  <c r="J76" i="1"/>
  <c r="H76" i="1"/>
  <c r="J75" i="1"/>
  <c r="H75" i="1"/>
  <c r="J74" i="1"/>
  <c r="H74" i="1"/>
  <c r="J73" i="1"/>
  <c r="H73" i="1"/>
  <c r="J72" i="1"/>
  <c r="H72" i="1"/>
  <c r="J71" i="1"/>
  <c r="H71" i="1"/>
  <c r="J70" i="1"/>
  <c r="H70" i="1"/>
  <c r="J69" i="1"/>
  <c r="H69" i="1"/>
  <c r="J68" i="1"/>
  <c r="H68" i="1"/>
  <c r="J67" i="1"/>
  <c r="H67" i="1"/>
  <c r="J66" i="1"/>
  <c r="H66" i="1"/>
  <c r="J65" i="1"/>
  <c r="H65" i="1"/>
  <c r="J64" i="1"/>
  <c r="H64" i="1"/>
  <c r="J63" i="1"/>
  <c r="H63" i="1"/>
  <c r="J62" i="1"/>
  <c r="H62" i="1"/>
  <c r="J61" i="1"/>
  <c r="H61" i="1"/>
  <c r="J60" i="1"/>
  <c r="H60" i="1"/>
  <c r="J59" i="1"/>
  <c r="H59" i="1"/>
  <c r="J58" i="1"/>
  <c r="H58" i="1"/>
  <c r="J57" i="1"/>
  <c r="H57" i="1"/>
  <c r="J56" i="1"/>
  <c r="H56" i="1"/>
  <c r="J55" i="1"/>
  <c r="H55" i="1"/>
  <c r="J54" i="1"/>
  <c r="H54" i="1"/>
  <c r="J53" i="1"/>
  <c r="H53" i="1"/>
  <c r="J52" i="1"/>
  <c r="H52" i="1"/>
  <c r="J51" i="1"/>
  <c r="H51" i="1"/>
  <c r="J50" i="1"/>
  <c r="H50" i="1"/>
  <c r="I47" i="1"/>
  <c r="G47" i="1"/>
  <c r="F47" i="1"/>
  <c r="E47" i="1"/>
  <c r="D47" i="1"/>
  <c r="H47" i="1" s="1"/>
  <c r="J47" i="1" s="1"/>
  <c r="C47" i="1"/>
  <c r="J46" i="1"/>
  <c r="H46" i="1"/>
  <c r="J45" i="1"/>
  <c r="H45" i="1"/>
  <c r="J44" i="1"/>
  <c r="H44" i="1"/>
  <c r="J43" i="1"/>
  <c r="H43" i="1"/>
  <c r="J42" i="1"/>
  <c r="H42" i="1"/>
  <c r="J41" i="1"/>
  <c r="H41" i="1"/>
  <c r="J40" i="1"/>
  <c r="H40" i="1"/>
  <c r="J39" i="1"/>
  <c r="H39" i="1"/>
  <c r="J38" i="1"/>
  <c r="H38" i="1"/>
  <c r="J37" i="1"/>
  <c r="H37" i="1"/>
  <c r="J36" i="1"/>
  <c r="H36" i="1"/>
  <c r="J35" i="1"/>
  <c r="H35" i="1"/>
  <c r="J34" i="1"/>
  <c r="H34" i="1"/>
  <c r="J33" i="1"/>
  <c r="H33" i="1"/>
  <c r="J32" i="1"/>
  <c r="H32" i="1"/>
  <c r="J31" i="1"/>
  <c r="H31" i="1"/>
  <c r="J30" i="1"/>
  <c r="H30" i="1"/>
  <c r="J29" i="1"/>
  <c r="H29" i="1"/>
  <c r="J28" i="1"/>
  <c r="H28" i="1"/>
  <c r="J27" i="1"/>
  <c r="H27" i="1"/>
  <c r="J26" i="1"/>
  <c r="H26" i="1"/>
  <c r="J25" i="1"/>
  <c r="H25" i="1"/>
  <c r="J24" i="1"/>
  <c r="H24" i="1"/>
  <c r="J23" i="1"/>
  <c r="H23" i="1"/>
  <c r="J22" i="1"/>
  <c r="H22" i="1"/>
  <c r="J21" i="1"/>
  <c r="H21" i="1"/>
  <c r="J20" i="1"/>
  <c r="H20" i="1"/>
  <c r="J19" i="1"/>
  <c r="H19" i="1"/>
  <c r="J18" i="1"/>
  <c r="H18" i="1"/>
  <c r="J17" i="1"/>
  <c r="H17" i="1"/>
  <c r="J16" i="1"/>
  <c r="H16" i="1"/>
  <c r="J15" i="1"/>
  <c r="H15" i="1"/>
  <c r="J14" i="1"/>
  <c r="H14" i="1"/>
  <c r="J13" i="1"/>
  <c r="H13" i="1"/>
  <c r="J12" i="1"/>
  <c r="H12" i="1"/>
  <c r="J11" i="1"/>
  <c r="H11" i="1"/>
  <c r="J10" i="1"/>
  <c r="H10" i="1"/>
  <c r="J9" i="1"/>
  <c r="H9" i="1"/>
  <c r="J8" i="1"/>
  <c r="H8" i="1"/>
  <c r="H336" i="1" l="1"/>
  <c r="H337" i="1" l="1"/>
  <c r="J337" i="1" s="1"/>
  <c r="J336" i="1"/>
</calcChain>
</file>

<file path=xl/sharedStrings.xml><?xml version="1.0" encoding="utf-8"?>
<sst xmlns="http://schemas.openxmlformats.org/spreadsheetml/2006/main" count="666" uniqueCount="665">
  <si>
    <t xml:space="preserve">Pomoći JLP(R)S u 2016. godini planirane u državnom proračunu na razdjelu 025 - MINISTARSTVO FINANCIJA  </t>
  </si>
  <si>
    <t>U kunama</t>
  </si>
  <si>
    <t>Oznaka aktivnosti</t>
  </si>
  <si>
    <t>Naziv jedinice lokalne i područne (regionalne) samouprave</t>
  </si>
  <si>
    <t>Pomoć jedinicama lokalne i područne (regionalne) samouprave temeljem Zakona o izvršavanju Državnog proračuna Republike Hrvatske za 2016. godinu:</t>
  </si>
  <si>
    <t>Ukupno pomoći u 2016.</t>
  </si>
  <si>
    <t>Povećanje iznosa pomoći u Rebalansu Državnog proračuna Republike Hrvatske za 2016. godinu - izmjene i dopune članka  38. stavka (6) i članka 39. stavka (3) Zakona o izvršavanju…</t>
  </si>
  <si>
    <t>Ukupno pomoći u 2016. (NAKON REBALANSA)</t>
  </si>
  <si>
    <r>
      <t xml:space="preserve"> </t>
    </r>
    <r>
      <rPr>
        <b/>
        <sz val="10"/>
        <rFont val="Arial"/>
        <family val="2"/>
        <charset val="238"/>
      </rPr>
      <t xml:space="preserve">članak 38. stavci (1) i (2) </t>
    </r>
    <r>
      <rPr>
        <sz val="10"/>
        <rFont val="Arial"/>
        <family val="2"/>
        <charset val="238"/>
      </rPr>
      <t xml:space="preserve"> kao kompenzacija </t>
    </r>
    <r>
      <rPr>
        <b/>
        <sz val="10"/>
        <rFont val="Arial"/>
        <family val="2"/>
        <charset val="238"/>
      </rPr>
      <t>na ime povrata poreza na dohodak</t>
    </r>
    <r>
      <rPr>
        <sz val="10"/>
        <rFont val="Arial"/>
        <family val="2"/>
        <charset val="238"/>
      </rPr>
      <t xml:space="preserve">  građanima po godišnjoj prijavi</t>
    </r>
  </si>
  <si>
    <r>
      <t xml:space="preserve"> </t>
    </r>
    <r>
      <rPr>
        <b/>
        <sz val="10"/>
        <rFont val="Arial"/>
        <family val="2"/>
        <charset val="238"/>
      </rPr>
      <t xml:space="preserve">članak 38. stavci (3) i (4) 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na ime poreza na dobit </t>
    </r>
    <r>
      <rPr>
        <sz val="10"/>
        <rFont val="Arial"/>
        <family val="2"/>
        <charset val="238"/>
      </rPr>
      <t xml:space="preserve">jedinicama koje imaju status potpomognutog područja  </t>
    </r>
  </si>
  <si>
    <r>
      <t xml:space="preserve"> </t>
    </r>
    <r>
      <rPr>
        <b/>
        <sz val="10"/>
        <rFont val="Arial"/>
        <family val="2"/>
        <charset val="238"/>
      </rPr>
      <t xml:space="preserve">članak 38. stavak (5) </t>
    </r>
    <r>
      <rPr>
        <sz val="10"/>
        <rFont val="Arial"/>
        <family val="2"/>
        <charset val="238"/>
      </rPr>
      <t xml:space="preserve"> u visini  </t>
    </r>
    <r>
      <rPr>
        <b/>
        <sz val="10"/>
        <rFont val="Arial"/>
        <family val="2"/>
        <charset val="238"/>
      </rPr>
      <t xml:space="preserve">pomoći planirane u 2014. godini </t>
    </r>
  </si>
  <si>
    <r>
      <t xml:space="preserve"> </t>
    </r>
    <r>
      <rPr>
        <b/>
        <sz val="10"/>
        <rFont val="Arial"/>
        <family val="2"/>
        <charset val="238"/>
      </rPr>
      <t xml:space="preserve">članak 38. stavak (6) </t>
    </r>
    <r>
      <rPr>
        <sz val="10"/>
        <rFont val="Arial"/>
        <family val="2"/>
        <charset val="238"/>
      </rPr>
      <t xml:space="preserve">pomoć I i II skupini JLS temeljem </t>
    </r>
    <r>
      <rPr>
        <b/>
        <sz val="10"/>
        <rFont val="Arial"/>
        <family val="2"/>
        <charset val="238"/>
      </rPr>
      <t xml:space="preserve">indeksa razvijenosti </t>
    </r>
  </si>
  <si>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č</t>
    </r>
    <r>
      <rPr>
        <b/>
        <sz val="10"/>
        <rFont val="Arial"/>
        <family val="2"/>
        <charset val="238"/>
      </rPr>
      <t xml:space="preserve">lanak 39. stavak (1) </t>
    </r>
    <r>
      <rPr>
        <sz val="10"/>
        <rFont val="Arial"/>
        <family val="2"/>
        <charset val="238"/>
      </rPr>
      <t xml:space="preserve">jedinice lokalne samouprave sa statusom </t>
    </r>
    <r>
      <rPr>
        <b/>
        <sz val="10"/>
        <rFont val="Arial"/>
        <family val="2"/>
        <charset val="238"/>
      </rPr>
      <t xml:space="preserve">PPDS s indeksom razvijenosti &gt;75% </t>
    </r>
    <r>
      <rPr>
        <sz val="10"/>
        <rFont val="Arial"/>
        <family val="2"/>
        <charset val="238"/>
      </rPr>
      <t xml:space="preserve"> (III.skupina prema indeksu razvijenosti - 45% ,  IV. -25% i  V. -15% od iznosa 2013. godine od poreza na dobit i uvećanog udjela u porezu na dohodak)</t>
    </r>
  </si>
  <si>
    <t>8(3+4+5+6+7)</t>
  </si>
  <si>
    <t>10(8+9)</t>
  </si>
  <si>
    <t>GRADOVI</t>
  </si>
  <si>
    <t>A557050</t>
  </si>
  <si>
    <t>BELI MANASTIR</t>
  </si>
  <si>
    <t>A557051</t>
  </si>
  <si>
    <t>BELIŠĆE</t>
  </si>
  <si>
    <t>A557052</t>
  </si>
  <si>
    <t>BENKOVAC</t>
  </si>
  <si>
    <t>A557059</t>
  </si>
  <si>
    <t>ČABAR</t>
  </si>
  <si>
    <t>A557061</t>
  </si>
  <si>
    <t>ČAZMA</t>
  </si>
  <si>
    <t>A557066</t>
  </si>
  <si>
    <t>DRNIŠ</t>
  </si>
  <si>
    <t>A557070</t>
  </si>
  <si>
    <t>ĐAKOVO</t>
  </si>
  <si>
    <t>A557072</t>
  </si>
  <si>
    <t>GAREŠNICA</t>
  </si>
  <si>
    <t>A557073</t>
  </si>
  <si>
    <t>GLINA</t>
  </si>
  <si>
    <t>A557074</t>
  </si>
  <si>
    <t>GOSPIĆ</t>
  </si>
  <si>
    <t>A557075</t>
  </si>
  <si>
    <t>GRUBIŠNO POLJE</t>
  </si>
  <si>
    <t>A557076</t>
  </si>
  <si>
    <t>HRVATSKA KOSTAJNICA</t>
  </si>
  <si>
    <t>A557078</t>
  </si>
  <si>
    <t>ILOK</t>
  </si>
  <si>
    <t>A557079</t>
  </si>
  <si>
    <t>IMOTSKI</t>
  </si>
  <si>
    <t>A557087</t>
  </si>
  <si>
    <t>KNIN</t>
  </si>
  <si>
    <t>A557096</t>
  </si>
  <si>
    <t>KUTJEVO</t>
  </si>
  <si>
    <t>A557098</t>
  </si>
  <si>
    <t>LEPOGLAVA</t>
  </si>
  <si>
    <t>A557099</t>
  </si>
  <si>
    <t>LIPIK</t>
  </si>
  <si>
    <t>A557104</t>
  </si>
  <si>
    <t>MURSKO SREDIŠĆE</t>
  </si>
  <si>
    <t>A557107</t>
  </si>
  <si>
    <t>NOVA GRADIŠKA</t>
  </si>
  <si>
    <t>A557112</t>
  </si>
  <si>
    <t>NOVSKA</t>
  </si>
  <si>
    <t>A557113</t>
  </si>
  <si>
    <t>OBROVAC</t>
  </si>
  <si>
    <t>A557114</t>
  </si>
  <si>
    <t>OGULIN</t>
  </si>
  <si>
    <t>A557118</t>
  </si>
  <si>
    <t>ORAHOVICA</t>
  </si>
  <si>
    <t>A557121</t>
  </si>
  <si>
    <t>OTOČAC</t>
  </si>
  <si>
    <t>A557122</t>
  </si>
  <si>
    <t>OTOK</t>
  </si>
  <si>
    <t>A557125</t>
  </si>
  <si>
    <t>PAKRAC</t>
  </si>
  <si>
    <t>A557127</t>
  </si>
  <si>
    <t>PETRINJA</t>
  </si>
  <si>
    <t>A557128</t>
  </si>
  <si>
    <t>PLETERNICA</t>
  </si>
  <si>
    <t>A557140</t>
  </si>
  <si>
    <t>SENJ</t>
  </si>
  <si>
    <t>A557141</t>
  </si>
  <si>
    <t>SINJ</t>
  </si>
  <si>
    <t>A557143</t>
  </si>
  <si>
    <t>SKRADIN</t>
  </si>
  <si>
    <t>A557144</t>
  </si>
  <si>
    <t>SLATINA</t>
  </si>
  <si>
    <t>A557146</t>
  </si>
  <si>
    <t>SLUNJ</t>
  </si>
  <si>
    <t>A557154</t>
  </si>
  <si>
    <t>TRILJ</t>
  </si>
  <si>
    <t>A557167</t>
  </si>
  <si>
    <t>VRBOVSKO</t>
  </si>
  <si>
    <t>A557168</t>
  </si>
  <si>
    <t>VRGORAC</t>
  </si>
  <si>
    <t>A557169</t>
  </si>
  <si>
    <t>VRLIKA</t>
  </si>
  <si>
    <t>A557170</t>
  </si>
  <si>
    <t>VUKOVAR</t>
  </si>
  <si>
    <t xml:space="preserve">UKUPNO GRADOVI: </t>
  </si>
  <si>
    <t>OPĆINE</t>
  </si>
  <si>
    <t>A557177</t>
  </si>
  <si>
    <t>ANDRIJAŠEVCI</t>
  </si>
  <si>
    <t>A557178</t>
  </si>
  <si>
    <t>ANTUNOVAC</t>
  </si>
  <si>
    <t>A557179</t>
  </si>
  <si>
    <t>BABINA GREDA</t>
  </si>
  <si>
    <t>A557182</t>
  </si>
  <si>
    <t>BARILOVIĆ</t>
  </si>
  <si>
    <t>A557185</t>
  </si>
  <si>
    <t>BEBRINA</t>
  </si>
  <si>
    <t>A557188</t>
  </si>
  <si>
    <t>BEDNJA</t>
  </si>
  <si>
    <t>A557189</t>
  </si>
  <si>
    <t>BELICA</t>
  </si>
  <si>
    <t>A557190</t>
  </si>
  <si>
    <t>BEREK</t>
  </si>
  <si>
    <t>A557194</t>
  </si>
  <si>
    <t>BILJE</t>
  </si>
  <si>
    <t>A557195</t>
  </si>
  <si>
    <t>BISKUPIJA</t>
  </si>
  <si>
    <t>A557196</t>
  </si>
  <si>
    <t>BISTRA</t>
  </si>
  <si>
    <t>A557197</t>
  </si>
  <si>
    <t>BIZOVAC</t>
  </si>
  <si>
    <t>A557199</t>
  </si>
  <si>
    <t>BOGDANOVCI</t>
  </si>
  <si>
    <t>A557201</t>
  </si>
  <si>
    <t>BOROVO</t>
  </si>
  <si>
    <t>A557202</t>
  </si>
  <si>
    <t>BOSILJEVO</t>
  </si>
  <si>
    <t>A557203</t>
  </si>
  <si>
    <t>BOŠNJACI</t>
  </si>
  <si>
    <t>A557207</t>
  </si>
  <si>
    <t>BRESTOVAC</t>
  </si>
  <si>
    <t>A557208</t>
  </si>
  <si>
    <t>BREZNICA</t>
  </si>
  <si>
    <t>A557210</t>
  </si>
  <si>
    <t>BRINJE</t>
  </si>
  <si>
    <t>A557211</t>
  </si>
  <si>
    <t>BROD MORAVICE</t>
  </si>
  <si>
    <t>A557212</t>
  </si>
  <si>
    <t>BRODSKI STUPNIK</t>
  </si>
  <si>
    <t>A557214</t>
  </si>
  <si>
    <t>BUDINŠČINA</t>
  </si>
  <si>
    <t>A557215</t>
  </si>
  <si>
    <t>BUKOVLJE</t>
  </si>
  <si>
    <t>A557216</t>
  </si>
  <si>
    <t>CERNA</t>
  </si>
  <si>
    <t>A557217</t>
  </si>
  <si>
    <t>CERNIK</t>
  </si>
  <si>
    <t>A557218</t>
  </si>
  <si>
    <t>CEROVLJE</t>
  </si>
  <si>
    <t>A557219</t>
  </si>
  <si>
    <t>CESTICA</t>
  </si>
  <si>
    <t>A557220</t>
  </si>
  <si>
    <t>CETINGRAD</t>
  </si>
  <si>
    <t>A557221</t>
  </si>
  <si>
    <t>CISTA PROVO</t>
  </si>
  <si>
    <t>A557222</t>
  </si>
  <si>
    <t>CIVLJANE</t>
  </si>
  <si>
    <t>A557223</t>
  </si>
  <si>
    <t>CRNAC</t>
  </si>
  <si>
    <t>A557224</t>
  </si>
  <si>
    <t>ČAČINCI</t>
  </si>
  <si>
    <t>A557225</t>
  </si>
  <si>
    <t>ČAĐAVICA</t>
  </si>
  <si>
    <t>A557226</t>
  </si>
  <si>
    <t>ČAGLIN</t>
  </si>
  <si>
    <t>A557228</t>
  </si>
  <si>
    <t>ČEMINAC</t>
  </si>
  <si>
    <t>A557230</t>
  </si>
  <si>
    <t>DARDA</t>
  </si>
  <si>
    <t>A557231</t>
  </si>
  <si>
    <t>DAVOR</t>
  </si>
  <si>
    <t>A557232</t>
  </si>
  <si>
    <t>DEKANOVEC</t>
  </si>
  <si>
    <t>A557233</t>
  </si>
  <si>
    <t>DESINIĆ</t>
  </si>
  <si>
    <t>A557234</t>
  </si>
  <si>
    <t>DEŽANOVAC</t>
  </si>
  <si>
    <t>A557235</t>
  </si>
  <si>
    <t>DICMO</t>
  </si>
  <si>
    <t>A557237</t>
  </si>
  <si>
    <t>DOMAŠINEC</t>
  </si>
  <si>
    <t>A557239</t>
  </si>
  <si>
    <t>DONJA MOTIČINA</t>
  </si>
  <si>
    <t>A557240</t>
  </si>
  <si>
    <t>DONJA VOĆA</t>
  </si>
  <si>
    <t>A557241</t>
  </si>
  <si>
    <t>DONJI ANDRIJEVCI</t>
  </si>
  <si>
    <t>A557243</t>
  </si>
  <si>
    <t>DONJI KUKURUZARI</t>
  </si>
  <si>
    <t>A557244</t>
  </si>
  <si>
    <t>DONJI LAPAC</t>
  </si>
  <si>
    <t>A557246</t>
  </si>
  <si>
    <t>DRAGALIĆ</t>
  </si>
  <si>
    <t>A557248</t>
  </si>
  <si>
    <t>DRAŽ</t>
  </si>
  <si>
    <t>A557249</t>
  </si>
  <si>
    <t>DRENOVCI</t>
  </si>
  <si>
    <t>A557250</t>
  </si>
  <si>
    <t>DRENJE</t>
  </si>
  <si>
    <t>A557251</t>
  </si>
  <si>
    <t>DRNJE</t>
  </si>
  <si>
    <t>A557252</t>
  </si>
  <si>
    <t>DUBRAVA</t>
  </si>
  <si>
    <t>A557254</t>
  </si>
  <si>
    <t>DUBROVAČKO PRIMORJE</t>
  </si>
  <si>
    <t>A557257</t>
  </si>
  <si>
    <t>DVOR</t>
  </si>
  <si>
    <t>A557259</t>
  </si>
  <si>
    <t>ĐULOVAC</t>
  </si>
  <si>
    <t>A557260</t>
  </si>
  <si>
    <t>ĐURĐENOVAC</t>
  </si>
  <si>
    <t>A557261</t>
  </si>
  <si>
    <t>ĐURMANEC</t>
  </si>
  <si>
    <t>A557262</t>
  </si>
  <si>
    <t>ERDUT</t>
  </si>
  <si>
    <t>A557263</t>
  </si>
  <si>
    <t>ERNESTINOVO</t>
  </si>
  <si>
    <t>A557264</t>
  </si>
  <si>
    <t>ERVENIK</t>
  </si>
  <si>
    <t>A557265</t>
  </si>
  <si>
    <t>FARKAŠEVAC</t>
  </si>
  <si>
    <t>A557267</t>
  </si>
  <si>
    <t>FERDINANDOVAC</t>
  </si>
  <si>
    <t>A557268</t>
  </si>
  <si>
    <t>FERIČANCI</t>
  </si>
  <si>
    <t>A557271</t>
  </si>
  <si>
    <t>GALOVAC</t>
  </si>
  <si>
    <t>A557272</t>
  </si>
  <si>
    <t>GARČIN</t>
  </si>
  <si>
    <t>A557273</t>
  </si>
  <si>
    <t>GENERALSKI STOL</t>
  </si>
  <si>
    <t>A557274</t>
  </si>
  <si>
    <t>GOLA</t>
  </si>
  <si>
    <t>A557276</t>
  </si>
  <si>
    <t>GORJANI</t>
  </si>
  <si>
    <t>A557277</t>
  </si>
  <si>
    <t>GORNJA RIJEKA</t>
  </si>
  <si>
    <t>A557278</t>
  </si>
  <si>
    <t>GORNJA STUBICA</t>
  </si>
  <si>
    <t>A557279</t>
  </si>
  <si>
    <t>GORNJA VRBA</t>
  </si>
  <si>
    <t>A557280</t>
  </si>
  <si>
    <t>GORNJI BOGIĆEVCI</t>
  </si>
  <si>
    <t>A557282</t>
  </si>
  <si>
    <t>GORNJI MIHALJEVEC</t>
  </si>
  <si>
    <t>A557283</t>
  </si>
  <si>
    <t>GRAČAC</t>
  </si>
  <si>
    <t>A557286</t>
  </si>
  <si>
    <t>GRADEC</t>
  </si>
  <si>
    <t>A557287</t>
  </si>
  <si>
    <t>GRADINA</t>
  </si>
  <si>
    <t>A557288</t>
  </si>
  <si>
    <t>GRADIŠTE</t>
  </si>
  <si>
    <t>A557289</t>
  </si>
  <si>
    <t>GROŽNJAN</t>
  </si>
  <si>
    <t>A557290</t>
  </si>
  <si>
    <t>GUNDINCI</t>
  </si>
  <si>
    <t>A557291</t>
  </si>
  <si>
    <t>GUNJA</t>
  </si>
  <si>
    <t>A557292</t>
  </si>
  <si>
    <t>GVOZD</t>
  </si>
  <si>
    <t>A557293</t>
  </si>
  <si>
    <t>HERCEGOVAC</t>
  </si>
  <si>
    <t>A557294</t>
  </si>
  <si>
    <t>HLEBINE</t>
  </si>
  <si>
    <t>A557296</t>
  </si>
  <si>
    <t>HRVACE</t>
  </si>
  <si>
    <t>A557297</t>
  </si>
  <si>
    <t>HRVATSKA DUBICA</t>
  </si>
  <si>
    <t>A557299</t>
  </si>
  <si>
    <t>IVANKOVO</t>
  </si>
  <si>
    <t>A557300</t>
  </si>
  <si>
    <t>IVANSKA</t>
  </si>
  <si>
    <t>A557301</t>
  </si>
  <si>
    <t>JAGODNJAK</t>
  </si>
  <si>
    <t>A557303</t>
  </si>
  <si>
    <t>JAKŠIĆ</t>
  </si>
  <si>
    <t>A557306</t>
  </si>
  <si>
    <t>JARMINA</t>
  </si>
  <si>
    <t>A557307</t>
  </si>
  <si>
    <t>JASENICE</t>
  </si>
  <si>
    <t>A557308</t>
  </si>
  <si>
    <t>JASENOVAC</t>
  </si>
  <si>
    <t>A557309</t>
  </si>
  <si>
    <t>JELENJE</t>
  </si>
  <si>
    <t>A557311</t>
  </si>
  <si>
    <t>JESENJE</t>
  </si>
  <si>
    <t>A557312</t>
  </si>
  <si>
    <t>JOSIPDOL</t>
  </si>
  <si>
    <t>A557315</t>
  </si>
  <si>
    <t>KALNIK</t>
  </si>
  <si>
    <t>A557316</t>
  </si>
  <si>
    <t>KAMANJE</t>
  </si>
  <si>
    <t>A557318</t>
  </si>
  <si>
    <t>KAPELA</t>
  </si>
  <si>
    <t>A557319</t>
  </si>
  <si>
    <t>KAPTOL</t>
  </si>
  <si>
    <t>A557323</t>
  </si>
  <si>
    <t>KIJEVO</t>
  </si>
  <si>
    <t>A557324</t>
  </si>
  <si>
    <t>KISTANJE</t>
  </si>
  <si>
    <t>A557325</t>
  </si>
  <si>
    <t>KLAKAR</t>
  </si>
  <si>
    <t>A557331</t>
  </si>
  <si>
    <t>KLOŠTAR PODRAVSKI</t>
  </si>
  <si>
    <t>A557332</t>
  </si>
  <si>
    <t>KNEŽEVI VINOGRADI</t>
  </si>
  <si>
    <t>A557334</t>
  </si>
  <si>
    <t>KONAVLE</t>
  </si>
  <si>
    <t>A557335</t>
  </si>
  <si>
    <t>KONČANICA</t>
  </si>
  <si>
    <t>A557337</t>
  </si>
  <si>
    <t>KOPRIVNIČKI BREGI</t>
  </si>
  <si>
    <t>A557340</t>
  </si>
  <si>
    <t>KOŠKA</t>
  </si>
  <si>
    <t>A557341</t>
  </si>
  <si>
    <t>KOTORIBA</t>
  </si>
  <si>
    <t>A557342</t>
  </si>
  <si>
    <t>KRALJEVEC NA SUTLI</t>
  </si>
  <si>
    <t>A557347</t>
  </si>
  <si>
    <t>KRNJAK</t>
  </si>
  <si>
    <t>A557350</t>
  </si>
  <si>
    <t>KULA NORINSKA</t>
  </si>
  <si>
    <t>A557352</t>
  </si>
  <si>
    <t>LANIŠĆE</t>
  </si>
  <si>
    <t>A557353</t>
  </si>
  <si>
    <t>LASINJA</t>
  </si>
  <si>
    <t>A557355</t>
  </si>
  <si>
    <t>LEĆEVICA</t>
  </si>
  <si>
    <t>A557356</t>
  </si>
  <si>
    <t>LEGRAD</t>
  </si>
  <si>
    <t>A557358</t>
  </si>
  <si>
    <t>LEVANJSKA VAROŠ</t>
  </si>
  <si>
    <t>A557360</t>
  </si>
  <si>
    <t>LIŠANE OSTROVIČKE</t>
  </si>
  <si>
    <t>A557362</t>
  </si>
  <si>
    <t>LOBOR</t>
  </si>
  <si>
    <t>A557364</t>
  </si>
  <si>
    <t>LOKVIČIĆI</t>
  </si>
  <si>
    <t>A557366</t>
  </si>
  <si>
    <t>LOVAS</t>
  </si>
  <si>
    <t>A557367</t>
  </si>
  <si>
    <t>LOVINAC</t>
  </si>
  <si>
    <t>A557369</t>
  </si>
  <si>
    <t>LOVREĆ</t>
  </si>
  <si>
    <t>A557371</t>
  </si>
  <si>
    <t>LUKAČ</t>
  </si>
  <si>
    <t>A557373</t>
  </si>
  <si>
    <t>LUPOGLAV</t>
  </si>
  <si>
    <t>A557374</t>
  </si>
  <si>
    <t>LJUBEŠČICA</t>
  </si>
  <si>
    <t>A557376</t>
  </si>
  <si>
    <t>MAGADENOVAC</t>
  </si>
  <si>
    <t>A557377</t>
  </si>
  <si>
    <t>MAJUR</t>
  </si>
  <si>
    <t>A557378</t>
  </si>
  <si>
    <t>MALA SUBOTICA</t>
  </si>
  <si>
    <t>A557379</t>
  </si>
  <si>
    <t>MALI BUKOVEC</t>
  </si>
  <si>
    <t>A557384</t>
  </si>
  <si>
    <t>MARIJANCI</t>
  </si>
  <si>
    <t>A557386</t>
  </si>
  <si>
    <t>MARKUŠICA</t>
  </si>
  <si>
    <t>A557387</t>
  </si>
  <si>
    <t>MARTIJANEC</t>
  </si>
  <si>
    <t>A557388</t>
  </si>
  <si>
    <t>MARTINSKA VES</t>
  </si>
  <si>
    <t>A557392</t>
  </si>
  <si>
    <t>MIHOVLJAN</t>
  </si>
  <si>
    <t>A557393</t>
  </si>
  <si>
    <t>MIKLEUŠ</t>
  </si>
  <si>
    <t>A557398</t>
  </si>
  <si>
    <t>MOTOVUN</t>
  </si>
  <si>
    <t>A557400</t>
  </si>
  <si>
    <t>MUĆ</t>
  </si>
  <si>
    <t>A557403</t>
  </si>
  <si>
    <t>NEGOSLAVCI</t>
  </si>
  <si>
    <t>A557405</t>
  </si>
  <si>
    <t>NETRETIĆ</t>
  </si>
  <si>
    <t>A557406</t>
  </si>
  <si>
    <t>NIJEMCI</t>
  </si>
  <si>
    <t>A557407</t>
  </si>
  <si>
    <t>NOVA BUKOVICA</t>
  </si>
  <si>
    <t>A557408</t>
  </si>
  <si>
    <t>NOVA KAPELA</t>
  </si>
  <si>
    <t>A557409</t>
  </si>
  <si>
    <t>NOVA RAČA</t>
  </si>
  <si>
    <t>A557412</t>
  </si>
  <si>
    <t>NOVIGRAD</t>
  </si>
  <si>
    <t>A557413</t>
  </si>
  <si>
    <t>NOVO VIRJE</t>
  </si>
  <si>
    <t>A557414</t>
  </si>
  <si>
    <t>NUŠTAR</t>
  </si>
  <si>
    <t>A557416</t>
  </si>
  <si>
    <t>OKUČANI</t>
  </si>
  <si>
    <t>A557418</t>
  </si>
  <si>
    <t>OPRISAVCI</t>
  </si>
  <si>
    <t>A557419</t>
  </si>
  <si>
    <t>OPRTALJ</t>
  </si>
  <si>
    <t>A557421</t>
  </si>
  <si>
    <t>OREHOVICA</t>
  </si>
  <si>
    <t>A557422</t>
  </si>
  <si>
    <t>ORIOVAC</t>
  </si>
  <si>
    <t>A557423</t>
  </si>
  <si>
    <t>ORLE</t>
  </si>
  <si>
    <t>A557424</t>
  </si>
  <si>
    <t>A557425</t>
  </si>
  <si>
    <t>PAKOŠTANE</t>
  </si>
  <si>
    <t>A557427</t>
  </si>
  <si>
    <t>PERUŠIĆ</t>
  </si>
  <si>
    <t>A557428</t>
  </si>
  <si>
    <t>PETERANEC</t>
  </si>
  <si>
    <t>A557429</t>
  </si>
  <si>
    <t>PETLOVAC</t>
  </si>
  <si>
    <t>A557431</t>
  </si>
  <si>
    <t>PETRIJEVCI</t>
  </si>
  <si>
    <t>A557432</t>
  </si>
  <si>
    <t>PETROVSKO</t>
  </si>
  <si>
    <t>A557435</t>
  </si>
  <si>
    <t>PISAROVINA</t>
  </si>
  <si>
    <t>A557436</t>
  </si>
  <si>
    <t>PITOMAČA</t>
  </si>
  <si>
    <t>A557437</t>
  </si>
  <si>
    <t>PLAŠKI</t>
  </si>
  <si>
    <t>A557438</t>
  </si>
  <si>
    <t>PLITVIČKA JEZERA</t>
  </si>
  <si>
    <t>A557439</t>
  </si>
  <si>
    <t>PODBABLJE</t>
  </si>
  <si>
    <t>A557440</t>
  </si>
  <si>
    <t>PODCRKAVLJE</t>
  </si>
  <si>
    <t>A557442</t>
  </si>
  <si>
    <t>PODGORAČ</t>
  </si>
  <si>
    <t>A557443</t>
  </si>
  <si>
    <t>PODRAVSKA MOSLAVINA</t>
  </si>
  <si>
    <t>A557446</t>
  </si>
  <si>
    <t>PODTUREN</t>
  </si>
  <si>
    <t>A557447</t>
  </si>
  <si>
    <t>POJEZERJE</t>
  </si>
  <si>
    <t>A557448</t>
  </si>
  <si>
    <t>POKUPSKO</t>
  </si>
  <si>
    <t>A557449</t>
  </si>
  <si>
    <t>POLAČA</t>
  </si>
  <si>
    <t>A557450</t>
  </si>
  <si>
    <t>POLIČNIK</t>
  </si>
  <si>
    <t>A557451</t>
  </si>
  <si>
    <t>POPOVAC</t>
  </si>
  <si>
    <t>A557452</t>
  </si>
  <si>
    <t>POSEDARJE</t>
  </si>
  <si>
    <t>A557456</t>
  </si>
  <si>
    <t>PRESEKA</t>
  </si>
  <si>
    <t>A557457</t>
  </si>
  <si>
    <t>PRGOMET</t>
  </si>
  <si>
    <t>A557458</t>
  </si>
  <si>
    <t>PRIBISLAVEC</t>
  </si>
  <si>
    <t>A557462</t>
  </si>
  <si>
    <t>PRIVLAKA</t>
  </si>
  <si>
    <t>A557463</t>
  </si>
  <si>
    <t>PROLOŽAC</t>
  </si>
  <si>
    <t>A557464</t>
  </si>
  <si>
    <t>PROMINA</t>
  </si>
  <si>
    <t>A557467</t>
  </si>
  <si>
    <t>PUNITOVCI</t>
  </si>
  <si>
    <t>A557469</t>
  </si>
  <si>
    <t>RADOBOJ</t>
  </si>
  <si>
    <t>A557470</t>
  </si>
  <si>
    <t>RAKOVEC</t>
  </si>
  <si>
    <t>A557471</t>
  </si>
  <si>
    <t>RAKOVICA</t>
  </si>
  <si>
    <t>A557472</t>
  </si>
  <si>
    <t>RASINJA</t>
  </si>
  <si>
    <t>A557474</t>
  </si>
  <si>
    <t>RAVNA GORA</t>
  </si>
  <si>
    <t>A557476</t>
  </si>
  <si>
    <t>REŠETARI</t>
  </si>
  <si>
    <t>A557477</t>
  </si>
  <si>
    <t>RIBNIK</t>
  </si>
  <si>
    <t>A557479</t>
  </si>
  <si>
    <t>ROVIŠĆE</t>
  </si>
  <si>
    <t>A557481</t>
  </si>
  <si>
    <t>RUNOVIĆI</t>
  </si>
  <si>
    <t>A557482</t>
  </si>
  <si>
    <t>RUŽIĆ</t>
  </si>
  <si>
    <t>A557483</t>
  </si>
  <si>
    <t>SABORSKO</t>
  </si>
  <si>
    <t>A557485</t>
  </si>
  <si>
    <t>SATNICA ĐAKOVAČKA</t>
  </si>
  <si>
    <t>A557488</t>
  </si>
  <si>
    <t>SELNICA</t>
  </si>
  <si>
    <t>A557489</t>
  </si>
  <si>
    <t>SEMELJCI</t>
  </si>
  <si>
    <t>A557490</t>
  </si>
  <si>
    <t>SEVERIN</t>
  </si>
  <si>
    <t>A557491</t>
  </si>
  <si>
    <t>SIBINJ</t>
  </si>
  <si>
    <t>A557492</t>
  </si>
  <si>
    <t>SIKIREVCI</t>
  </si>
  <si>
    <t>A557493</t>
  </si>
  <si>
    <t>SIRAČ</t>
  </si>
  <si>
    <t>A557495</t>
  </si>
  <si>
    <t>SLAVONSKI ŠAMAC</t>
  </si>
  <si>
    <t>A557496</t>
  </si>
  <si>
    <t>SLIVNO</t>
  </si>
  <si>
    <t>A557498</t>
  </si>
  <si>
    <t>SOKOLOVAC</t>
  </si>
  <si>
    <t>A557499</t>
  </si>
  <si>
    <t>SOPJE</t>
  </si>
  <si>
    <t>A557501</t>
  </si>
  <si>
    <t>STANKOVCI</t>
  </si>
  <si>
    <t>A557502</t>
  </si>
  <si>
    <t>STARA GRADIŠKA</t>
  </si>
  <si>
    <t>A557503</t>
  </si>
  <si>
    <t>STARI JANKOVCI</t>
  </si>
  <si>
    <t>A557504</t>
  </si>
  <si>
    <t>STARI MIKANOVCI</t>
  </si>
  <si>
    <t>A557505</t>
  </si>
  <si>
    <t>STARIGRAD</t>
  </si>
  <si>
    <t>A557506</t>
  </si>
  <si>
    <t>STARO PETROVO SELO</t>
  </si>
  <si>
    <t>A557507</t>
  </si>
  <si>
    <t>STON</t>
  </si>
  <si>
    <t>A557509</t>
  </si>
  <si>
    <t>STRIZIVOJNA</t>
  </si>
  <si>
    <t>A557513</t>
  </si>
  <si>
    <t>SUHOPOLJE</t>
  </si>
  <si>
    <t>A557515</t>
  </si>
  <si>
    <t>SUNJA</t>
  </si>
  <si>
    <t>A557519</t>
  </si>
  <si>
    <t>SVETI ĐURĐ</t>
  </si>
  <si>
    <t>A557522</t>
  </si>
  <si>
    <t>SVETI IVAN ŽABNO</t>
  </si>
  <si>
    <t>A557527</t>
  </si>
  <si>
    <t>SVETI PETAR OREHOVEC</t>
  </si>
  <si>
    <t>A557530</t>
  </si>
  <si>
    <t>ŠANDROVAC</t>
  </si>
  <si>
    <t>A557532</t>
  </si>
  <si>
    <t>ŠESTANOVAC</t>
  </si>
  <si>
    <t>A557533</t>
  </si>
  <si>
    <t>ŠKABRNJA</t>
  </si>
  <si>
    <t>A557534</t>
  </si>
  <si>
    <t>ŠODOLOVCI</t>
  </si>
  <si>
    <t>A557536</t>
  </si>
  <si>
    <t>ŠPIŠIĆ BUKOVICA</t>
  </si>
  <si>
    <t>A557537</t>
  </si>
  <si>
    <t>ŠTEFANJE</t>
  </si>
  <si>
    <t>A557538</t>
  </si>
  <si>
    <t>ŠTITAR</t>
  </si>
  <si>
    <t>A557539</t>
  </si>
  <si>
    <t>ŠTRIGOVA</t>
  </si>
  <si>
    <t>A557544</t>
  </si>
  <si>
    <t>TOMPOJEVCI</t>
  </si>
  <si>
    <t>A557545</t>
  </si>
  <si>
    <t>TOPUSKO</t>
  </si>
  <si>
    <t>A557546</t>
  </si>
  <si>
    <t>TORDINCI</t>
  </si>
  <si>
    <t>A557547</t>
  </si>
  <si>
    <t>TOUNJ</t>
  </si>
  <si>
    <t>A557548</t>
  </si>
  <si>
    <t>TOVARNIK</t>
  </si>
  <si>
    <t>A557550</t>
  </si>
  <si>
    <t>TRNAVA</t>
  </si>
  <si>
    <t>A557553</t>
  </si>
  <si>
    <t>TRPINJA</t>
  </si>
  <si>
    <t>A557556</t>
  </si>
  <si>
    <t>UDBINA</t>
  </si>
  <si>
    <t>A557557</t>
  </si>
  <si>
    <t>UNEŠIĆ</t>
  </si>
  <si>
    <t>A557559</t>
  </si>
  <si>
    <t>VELIKA</t>
  </si>
  <si>
    <t>A557560</t>
  </si>
  <si>
    <t>VELIKA KOPANICA</t>
  </si>
  <si>
    <t>A557562</t>
  </si>
  <si>
    <t>VELIKA PISANICA</t>
  </si>
  <si>
    <t>A557563</t>
  </si>
  <si>
    <t>VELIKA TRNOVITICA</t>
  </si>
  <si>
    <t>A557565</t>
  </si>
  <si>
    <t>VELIKI GRĐEVAC</t>
  </si>
  <si>
    <t>A557567</t>
  </si>
  <si>
    <t>VELIKO TROJSTVO</t>
  </si>
  <si>
    <t>A557569</t>
  </si>
  <si>
    <t>VILJEVO</t>
  </si>
  <si>
    <t>A557573</t>
  </si>
  <si>
    <t>VIRJE</t>
  </si>
  <si>
    <t>A557574</t>
  </si>
  <si>
    <t>VISOKO</t>
  </si>
  <si>
    <t>A557575</t>
  </si>
  <si>
    <t>VIŠKOVCI</t>
  </si>
  <si>
    <t>A557579</t>
  </si>
  <si>
    <t>VLADISLAVCI</t>
  </si>
  <si>
    <t>A557580</t>
  </si>
  <si>
    <t>VOĆIN</t>
  </si>
  <si>
    <t>A557581</t>
  </si>
  <si>
    <t>VOĐINCI</t>
  </si>
  <si>
    <t>A557582</t>
  </si>
  <si>
    <t>VOJNIĆ</t>
  </si>
  <si>
    <t>A557584</t>
  </si>
  <si>
    <t>VRBANJA</t>
  </si>
  <si>
    <t>A557585</t>
  </si>
  <si>
    <t>VRBJE</t>
  </si>
  <si>
    <t>A557587</t>
  </si>
  <si>
    <t>VRHOVINE</t>
  </si>
  <si>
    <t>A557588</t>
  </si>
  <si>
    <t>VRPOLJE</t>
  </si>
  <si>
    <t>A557590</t>
  </si>
  <si>
    <t>VRSI</t>
  </si>
  <si>
    <t>A557591</t>
  </si>
  <si>
    <t>VUKA</t>
  </si>
  <si>
    <t>A557593</t>
  </si>
  <si>
    <t>ZAGORSKA SELA</t>
  </si>
  <si>
    <t>A557594</t>
  </si>
  <si>
    <t>ZAGVOZD</t>
  </si>
  <si>
    <t>A557595</t>
  </si>
  <si>
    <t>ZAŽABLJE</t>
  </si>
  <si>
    <t>A557596</t>
  </si>
  <si>
    <t>ZDENCI</t>
  </si>
  <si>
    <t>A557597</t>
  </si>
  <si>
    <t>ZEMUNIK DONJI</t>
  </si>
  <si>
    <t>A557599</t>
  </si>
  <si>
    <t>ZMIJAVCI</t>
  </si>
  <si>
    <t>A557600</t>
  </si>
  <si>
    <t>ZRINSKI TOPOLOVAC</t>
  </si>
  <si>
    <t>A557601</t>
  </si>
  <si>
    <t>ŽAKANJE</t>
  </si>
  <si>
    <t>A557603</t>
  </si>
  <si>
    <t>ŽUMBERAK</t>
  </si>
  <si>
    <t>A557604</t>
  </si>
  <si>
    <t>ŽUPA DUBROVAČKA</t>
  </si>
  <si>
    <t>UKUPNO OPĆINE:</t>
  </si>
  <si>
    <t>ŽUPANIJE</t>
  </si>
  <si>
    <t>A557605</t>
  </si>
  <si>
    <t xml:space="preserve">Bjelovarsko-bilogorska          </t>
  </si>
  <si>
    <t>A557606</t>
  </si>
  <si>
    <t xml:space="preserve">Brodsko-posavska                </t>
  </si>
  <si>
    <t>A557607</t>
  </si>
  <si>
    <t xml:space="preserve">Dubrovačko-neretvanska  </t>
  </si>
  <si>
    <t>A557609</t>
  </si>
  <si>
    <t xml:space="preserve">Karlovačka                      </t>
  </si>
  <si>
    <t>A557610</t>
  </si>
  <si>
    <t xml:space="preserve">Koprivničko-križevačka  </t>
  </si>
  <si>
    <t>A557611</t>
  </si>
  <si>
    <t xml:space="preserve">Krapinsko-zagorska              </t>
  </si>
  <si>
    <t>A557612</t>
  </si>
  <si>
    <t xml:space="preserve">Ličko-senjska                   </t>
  </si>
  <si>
    <t>A557613</t>
  </si>
  <si>
    <t xml:space="preserve">Međimurska                      </t>
  </si>
  <si>
    <t>A557614</t>
  </si>
  <si>
    <t xml:space="preserve">Osječko-baranjska               </t>
  </si>
  <si>
    <t>A557615</t>
  </si>
  <si>
    <t xml:space="preserve">Požeško-slavonska               </t>
  </si>
  <si>
    <t>A557617</t>
  </si>
  <si>
    <t xml:space="preserve">Sisačko-moslavačka              </t>
  </si>
  <si>
    <t>A557618</t>
  </si>
  <si>
    <t xml:space="preserve">Splitsko-dalmatinska            </t>
  </si>
  <si>
    <t>A557619</t>
  </si>
  <si>
    <t xml:space="preserve">Šibensko-kninska  </t>
  </si>
  <si>
    <t>A557620</t>
  </si>
  <si>
    <t xml:space="preserve">Varaždinska                     </t>
  </si>
  <si>
    <t>A557621</t>
  </si>
  <si>
    <t xml:space="preserve">Virovitičko-podravska           </t>
  </si>
  <si>
    <t>A557622</t>
  </si>
  <si>
    <t xml:space="preserve">Vukovarsko-srijemska  </t>
  </si>
  <si>
    <t>A557623</t>
  </si>
  <si>
    <t xml:space="preserve">Zadarska  </t>
  </si>
  <si>
    <t>A557624</t>
  </si>
  <si>
    <t xml:space="preserve">Zagrebačka                      </t>
  </si>
  <si>
    <t>UKUPNO ŽUPANIJE: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</si>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</sst>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;\-\ #,##0"/>
    <numFmt numFmtId="165" formatCode="#,##0.000;\-\ #,##0.000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b/>
      <sz val="11"/>
      <color rgb="FF00B05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rgb="FF00B05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rgb="FF00B05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3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indexed="64"/>
      </right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/>
      <right/>
      <top style="hair">
        <color theme="0" tint="-0.24994659260841701"/>
      </top>
      <bottom/>
      <diagonal/>
    </border>
    <border>
      <left style="hair">
        <color theme="0" tint="-0.24994659260841701"/>
      </left>
      <right style="thin">
        <color indexed="64"/>
      </right>
      <top style="hair">
        <color theme="0" tint="-0.24994659260841701"/>
      </top>
      <bottom/>
      <diagonal/>
    </border>
    <border>
      <left style="thin">
        <color indexed="64"/>
      </left>
      <right style="hair">
        <color theme="0" tint="-0.24994659260841701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24994659260841701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theme="0" tint="-0.24994659260841701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0" tint="-0.24994659260841701"/>
      </top>
      <bottom style="thin">
        <color indexed="64"/>
      </bottom>
      <diagonal/>
    </border>
    <border>
      <left/>
      <right/>
      <top style="hair">
        <color theme="0" tint="-0.24994659260841701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6">
    <xf numFmtId="0" fontId="0" fillId="0" borderId="0"/>
    <xf numFmtId="0" fontId="5" fillId="0" borderId="0"/>
    <xf numFmtId="0" fontId="9" fillId="0" borderId="0"/>
    <xf numFmtId="0" fontId="5" fillId="0" borderId="0"/>
    <xf numFmtId="4" fontId="18" fillId="3" borderId="36" applyNumberFormat="0" applyProtection="0">
      <alignment vertical="center"/>
    </xf>
    <xf numFmtId="43" fontId="9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164" fontId="3" fillId="0" borderId="1" xfId="0" applyNumberFormat="1" applyFont="1" applyBorder="1"/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0" xfId="0" applyFont="1"/>
    <xf numFmtId="164" fontId="4" fillId="0" borderId="1" xfId="0" quotePrefix="1" applyNumberFormat="1" applyFont="1" applyBorder="1" applyAlignment="1">
      <alignment horizontal="right" vertical="center"/>
    </xf>
    <xf numFmtId="0" fontId="6" fillId="0" borderId="2" xfId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7" xfId="1" applyFont="1" applyFill="1" applyBorder="1" applyAlignment="1" applyProtection="1">
      <alignment wrapText="1"/>
      <protection locked="0"/>
    </xf>
    <xf numFmtId="0" fontId="1" fillId="0" borderId="8" xfId="0" applyFont="1" applyBorder="1"/>
    <xf numFmtId="0" fontId="13" fillId="0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9" xfId="0" applyBorder="1"/>
    <xf numFmtId="0" fontId="12" fillId="0" borderId="10" xfId="1" applyFont="1" applyFill="1" applyBorder="1" applyAlignment="1" applyProtection="1">
      <alignment wrapText="1"/>
      <protection locked="0"/>
    </xf>
    <xf numFmtId="0" fontId="12" fillId="0" borderId="11" xfId="1" applyFont="1" applyFill="1" applyBorder="1" applyAlignment="1" applyProtection="1">
      <alignment wrapText="1"/>
      <protection locked="0"/>
    </xf>
    <xf numFmtId="3" fontId="14" fillId="0" borderId="11" xfId="0" applyNumberFormat="1" applyFont="1" applyFill="1" applyBorder="1" applyAlignment="1" applyProtection="1">
      <alignment horizontal="right"/>
      <protection locked="0"/>
    </xf>
    <xf numFmtId="3" fontId="7" fillId="0" borderId="12" xfId="0" applyNumberFormat="1" applyFont="1" applyFill="1" applyBorder="1" applyAlignment="1" applyProtection="1">
      <alignment horizontal="right"/>
      <protection locked="0"/>
    </xf>
    <xf numFmtId="3" fontId="14" fillId="0" borderId="13" xfId="0" applyNumberFormat="1" applyFont="1" applyFill="1" applyBorder="1" applyAlignment="1" applyProtection="1">
      <alignment horizontal="right"/>
      <protection locked="0"/>
    </xf>
    <xf numFmtId="3" fontId="7" fillId="0" borderId="14" xfId="0" applyNumberFormat="1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3" fontId="7" fillId="0" borderId="11" xfId="0" applyNumberFormat="1" applyFont="1" applyFill="1" applyBorder="1" applyAlignment="1" applyProtection="1">
      <alignment horizontal="right"/>
      <protection locked="0"/>
    </xf>
    <xf numFmtId="3" fontId="14" fillId="0" borderId="15" xfId="0" applyNumberFormat="1" applyFont="1" applyFill="1" applyBorder="1" applyAlignment="1" applyProtection="1">
      <alignment horizontal="right"/>
      <protection locked="0"/>
    </xf>
    <xf numFmtId="3" fontId="7" fillId="0" borderId="16" xfId="0" applyNumberFormat="1" applyFont="1" applyFill="1" applyBorder="1" applyAlignment="1" applyProtection="1">
      <alignment horizontal="right"/>
      <protection locked="0"/>
    </xf>
    <xf numFmtId="3" fontId="14" fillId="0" borderId="17" xfId="0" applyNumberFormat="1" applyFont="1" applyFill="1" applyBorder="1" applyAlignment="1" applyProtection="1">
      <alignment horizontal="right"/>
      <protection locked="0"/>
    </xf>
    <xf numFmtId="0" fontId="12" fillId="0" borderId="18" xfId="1" applyFont="1" applyFill="1" applyBorder="1" applyAlignment="1" applyProtection="1">
      <alignment wrapText="1"/>
      <protection locked="0"/>
    </xf>
    <xf numFmtId="0" fontId="12" fillId="0" borderId="19" xfId="1" applyFont="1" applyFill="1" applyBorder="1" applyAlignment="1" applyProtection="1">
      <alignment wrapText="1"/>
      <protection locked="0"/>
    </xf>
    <xf numFmtId="3" fontId="14" fillId="0" borderId="19" xfId="0" applyNumberFormat="1" applyFont="1" applyFill="1" applyBorder="1" applyAlignment="1" applyProtection="1">
      <alignment horizontal="right"/>
      <protection locked="0"/>
    </xf>
    <xf numFmtId="3" fontId="7" fillId="0" borderId="19" xfId="0" applyNumberFormat="1" applyFont="1" applyFill="1" applyBorder="1" applyAlignment="1" applyProtection="1">
      <alignment horizontal="right"/>
      <protection locked="0"/>
    </xf>
    <xf numFmtId="3" fontId="14" fillId="0" borderId="20" xfId="0" applyNumberFormat="1" applyFont="1" applyFill="1" applyBorder="1" applyAlignment="1" applyProtection="1">
      <alignment horizontal="right"/>
      <protection locked="0"/>
    </xf>
    <xf numFmtId="3" fontId="7" fillId="0" borderId="21" xfId="0" applyNumberFormat="1" applyFont="1" applyFill="1" applyBorder="1" applyAlignment="1" applyProtection="1">
      <alignment horizontal="right"/>
      <protection locked="0"/>
    </xf>
    <xf numFmtId="0" fontId="15" fillId="2" borderId="10" xfId="1" applyFont="1" applyFill="1" applyBorder="1" applyAlignment="1" applyProtection="1">
      <alignment horizontal="center" vertical="center" wrapText="1"/>
      <protection locked="0"/>
    </xf>
    <xf numFmtId="0" fontId="16" fillId="2" borderId="11" xfId="0" applyFont="1" applyFill="1" applyBorder="1" applyAlignment="1">
      <alignment horizontal="center" vertical="center" wrapText="1"/>
    </xf>
    <xf numFmtId="3" fontId="8" fillId="2" borderId="11" xfId="0" applyNumberFormat="1" applyFont="1" applyFill="1" applyBorder="1" applyAlignment="1" applyProtection="1">
      <alignment horizontal="right"/>
      <protection locked="0"/>
    </xf>
    <xf numFmtId="3" fontId="8" fillId="2" borderId="16" xfId="0" applyNumberFormat="1" applyFont="1" applyFill="1" applyBorder="1" applyAlignment="1" applyProtection="1">
      <alignment horizontal="right"/>
      <protection locked="0"/>
    </xf>
    <xf numFmtId="0" fontId="15" fillId="0" borderId="10" xfId="1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Protection="1">
      <protection locked="0"/>
    </xf>
    <xf numFmtId="0" fontId="0" fillId="0" borderId="0" xfId="0" applyFill="1" applyProtection="1">
      <protection locked="0"/>
    </xf>
    <xf numFmtId="0" fontId="12" fillId="0" borderId="22" xfId="1" applyFont="1" applyFill="1" applyBorder="1" applyAlignment="1" applyProtection="1">
      <alignment wrapText="1"/>
      <protection locked="0"/>
    </xf>
    <xf numFmtId="0" fontId="1" fillId="0" borderId="23" xfId="0" applyFont="1" applyBorder="1"/>
    <xf numFmtId="0" fontId="12" fillId="0" borderId="23" xfId="1" applyFont="1" applyFill="1" applyBorder="1" applyAlignment="1" applyProtection="1">
      <alignment wrapText="1"/>
      <protection locked="0"/>
    </xf>
    <xf numFmtId="3" fontId="7" fillId="0" borderId="23" xfId="0" applyNumberFormat="1" applyFont="1" applyFill="1" applyBorder="1" applyAlignment="1" applyProtection="1">
      <alignment horizontal="right"/>
      <protection locked="0"/>
    </xf>
    <xf numFmtId="3" fontId="0" fillId="0" borderId="24" xfId="0" applyNumberFormat="1" applyBorder="1" applyProtection="1">
      <protection locked="0"/>
    </xf>
    <xf numFmtId="0" fontId="12" fillId="0" borderId="25" xfId="1" applyFont="1" applyFill="1" applyBorder="1" applyAlignment="1" applyProtection="1">
      <alignment wrapText="1"/>
      <protection locked="0"/>
    </xf>
    <xf numFmtId="0" fontId="12" fillId="0" borderId="26" xfId="1" applyFont="1" applyFill="1" applyBorder="1" applyAlignment="1" applyProtection="1">
      <alignment wrapText="1"/>
      <protection locked="0"/>
    </xf>
    <xf numFmtId="3" fontId="14" fillId="0" borderId="26" xfId="0" applyNumberFormat="1" applyFont="1" applyFill="1" applyBorder="1" applyAlignment="1" applyProtection="1">
      <alignment horizontal="right"/>
      <protection locked="0"/>
    </xf>
    <xf numFmtId="3" fontId="7" fillId="0" borderId="26" xfId="0" applyNumberFormat="1" applyFont="1" applyFill="1" applyBorder="1" applyAlignment="1" applyProtection="1">
      <alignment horizontal="right"/>
      <protection locked="0"/>
    </xf>
    <xf numFmtId="0" fontId="15" fillId="2" borderId="27" xfId="1" applyFont="1" applyFill="1" applyBorder="1" applyAlignment="1" applyProtection="1">
      <alignment wrapText="1"/>
      <protection locked="0"/>
    </xf>
    <xf numFmtId="0" fontId="15" fillId="2" borderId="0" xfId="1" applyFont="1" applyFill="1" applyBorder="1" applyAlignment="1" applyProtection="1">
      <alignment wrapText="1"/>
      <protection locked="0"/>
    </xf>
    <xf numFmtId="3" fontId="8" fillId="2" borderId="0" xfId="0" applyNumberFormat="1" applyFont="1" applyFill="1" applyBorder="1" applyAlignment="1" applyProtection="1">
      <alignment horizontal="right"/>
      <protection locked="0"/>
    </xf>
    <xf numFmtId="3" fontId="8" fillId="2" borderId="28" xfId="0" applyNumberFormat="1" applyFont="1" applyFill="1" applyBorder="1" applyAlignment="1" applyProtection="1">
      <alignment horizontal="right"/>
      <protection locked="0"/>
    </xf>
    <xf numFmtId="3" fontId="8" fillId="2" borderId="20" xfId="0" applyNumberFormat="1" applyFont="1" applyFill="1" applyBorder="1" applyAlignment="1" applyProtection="1">
      <alignment horizontal="right"/>
      <protection locked="0"/>
    </xf>
    <xf numFmtId="3" fontId="8" fillId="2" borderId="29" xfId="0" applyNumberFormat="1" applyFont="1" applyFill="1" applyBorder="1" applyAlignment="1" applyProtection="1">
      <alignment horizontal="right"/>
      <protection locked="0"/>
    </xf>
    <xf numFmtId="0" fontId="15" fillId="0" borderId="27" xfId="1" applyFont="1" applyFill="1" applyBorder="1" applyAlignment="1" applyProtection="1">
      <alignment wrapText="1"/>
      <protection locked="0"/>
    </xf>
    <xf numFmtId="0" fontId="15" fillId="0" borderId="0" xfId="1" applyFont="1" applyFill="1" applyBorder="1" applyAlignment="1" applyProtection="1">
      <alignment wrapText="1"/>
      <protection locked="0"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3" fontId="8" fillId="0" borderId="30" xfId="0" applyNumberFormat="1" applyFont="1" applyFill="1" applyBorder="1" applyAlignment="1" applyProtection="1">
      <alignment horizontal="right"/>
      <protection locked="0"/>
    </xf>
    <xf numFmtId="3" fontId="8" fillId="0" borderId="31" xfId="0" applyNumberFormat="1" applyFont="1" applyFill="1" applyBorder="1" applyAlignment="1" applyProtection="1">
      <alignment horizontal="right"/>
      <protection locked="0"/>
    </xf>
    <xf numFmtId="0" fontId="12" fillId="0" borderId="32" xfId="1" applyFont="1" applyFill="1" applyBorder="1" applyAlignment="1" applyProtection="1">
      <alignment wrapText="1"/>
      <protection locked="0"/>
    </xf>
    <xf numFmtId="0" fontId="1" fillId="0" borderId="33" xfId="0" applyFont="1" applyBorder="1"/>
    <xf numFmtId="3" fontId="10" fillId="0" borderId="33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 applyProtection="1">
      <alignment horizontal="right"/>
      <protection locked="0"/>
    </xf>
    <xf numFmtId="3" fontId="8" fillId="2" borderId="24" xfId="0" applyNumberFormat="1" applyFont="1" applyFill="1" applyBorder="1" applyAlignment="1" applyProtection="1">
      <alignment horizontal="right"/>
      <protection locked="0"/>
    </xf>
    <xf numFmtId="0" fontId="17" fillId="0" borderId="34" xfId="0" applyFont="1" applyBorder="1" applyAlignment="1">
      <alignment horizontal="center"/>
    </xf>
    <xf numFmtId="3" fontId="8" fillId="0" borderId="34" xfId="0" applyNumberFormat="1" applyFont="1" applyFill="1" applyBorder="1" applyAlignment="1" applyProtection="1">
      <alignment horizontal="left"/>
      <protection locked="0"/>
    </xf>
    <xf numFmtId="3" fontId="8" fillId="0" borderId="34" xfId="0" applyNumberFormat="1" applyFont="1" applyFill="1" applyBorder="1" applyAlignment="1" applyProtection="1">
      <alignment horizontal="right"/>
      <protection locked="0"/>
    </xf>
    <xf numFmtId="3" fontId="8" fillId="0" borderId="35" xfId="0" applyNumberFormat="1" applyFont="1" applyBorder="1" applyProtection="1">
      <protection locked="0"/>
    </xf>
    <xf numFmtId="0" fontId="0" fillId="0" borderId="0" xfId="0" applyBorder="1"/>
    <xf numFmtId="164" fontId="0" fillId="0" borderId="0" xfId="0" applyNumberFormat="1" applyFont="1" applyBorder="1"/>
    <xf numFmtId="165" fontId="0" fillId="0" borderId="0" xfId="0" applyNumberFormat="1" applyFont="1"/>
    <xf numFmtId="3" fontId="0" fillId="0" borderId="0" xfId="0" applyNumberFormat="1"/>
    <xf numFmtId="164" fontId="0" fillId="0" borderId="0" xfId="0" applyNumberFormat="1" applyFont="1"/>
  </cellXfs>
  <cellStyles count="6">
    <cellStyle name="Normalno" xfId="0" builtinId="0"/>
    <cellStyle name="Normalno 2" xfId="2"/>
    <cellStyle name="Normalno_List1" xfId="1"/>
    <cellStyle name="Obično_List2" xfId="3"/>
    <cellStyle name="SAPBEXaggData" xfId="4"/>
    <cellStyle name="Zarez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workbookViewId="0">
      <selection activeCell="M11" sqref="M11"/>
    </sheetView>
  </sheetViews>
  <sheetFormatPr defaultColWidth="20" defaultRowHeight="15" x14ac:dyDescent="0.25"/>
  <cols>
    <col min="1" max="1" width="10.28515625" customWidth="1"/>
    <col min="2" max="2" width="22.42578125" customWidth="1"/>
    <col min="3" max="7" width="16.7109375" customWidth="1"/>
    <col min="8" max="8" width="16.7109375" style="10" customWidth="1"/>
    <col min="9" max="10" width="16.7109375" customWidth="1"/>
  </cols>
  <sheetData>
    <row r="1" spans="1:10" ht="29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ht="12" customHeight="1" x14ac:dyDescent="0.25">
      <c r="A2" s="4"/>
      <c r="B2" s="5"/>
      <c r="C2" s="5"/>
      <c r="D2" s="5"/>
      <c r="E2" s="5"/>
      <c r="F2" s="5"/>
      <c r="G2" s="5"/>
      <c r="H2" s="5"/>
    </row>
    <row r="3" spans="1:10" x14ac:dyDescent="0.25">
      <c r="A3" s="6"/>
      <c r="B3" s="6"/>
      <c r="C3" s="7"/>
      <c r="D3" s="8"/>
      <c r="E3" s="9"/>
      <c r="F3" s="9"/>
      <c r="G3" s="9"/>
      <c r="J3" s="11" t="s">
        <v>1</v>
      </c>
    </row>
    <row r="4" spans="1:10" ht="27.75" customHeight="1" x14ac:dyDescent="0.25">
      <c r="A4" s="12" t="s">
        <v>2</v>
      </c>
      <c r="B4" s="12" t="s">
        <v>3</v>
      </c>
      <c r="C4" s="13" t="s">
        <v>4</v>
      </c>
      <c r="D4" s="14"/>
      <c r="E4" s="14"/>
      <c r="F4" s="14"/>
      <c r="G4" s="14"/>
      <c r="H4" s="15" t="s">
        <v>5</v>
      </c>
      <c r="I4" s="16" t="s">
        <v>6</v>
      </c>
      <c r="J4" s="15" t="s">
        <v>7</v>
      </c>
    </row>
    <row r="5" spans="1:10" ht="195" customHeight="1" x14ac:dyDescent="0.25">
      <c r="A5" s="17"/>
      <c r="B5" s="17"/>
      <c r="C5" s="18" t="s">
        <v>8</v>
      </c>
      <c r="D5" s="18" t="s">
        <v>9</v>
      </c>
      <c r="E5" s="18" t="s">
        <v>10</v>
      </c>
      <c r="F5" s="18" t="s">
        <v>11</v>
      </c>
      <c r="G5" s="18" t="s">
        <v>12</v>
      </c>
      <c r="H5" s="17"/>
      <c r="I5" s="19"/>
      <c r="J5" s="17"/>
    </row>
    <row r="6" spans="1:10" x14ac:dyDescent="0.2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1" t="s">
        <v>13</v>
      </c>
      <c r="I6" s="20">
        <v>9</v>
      </c>
      <c r="J6" s="21" t="s">
        <v>14</v>
      </c>
    </row>
    <row r="7" spans="1:10" x14ac:dyDescent="0.25">
      <c r="A7" s="22"/>
      <c r="B7" s="23" t="s">
        <v>15</v>
      </c>
      <c r="C7" s="24"/>
      <c r="D7" s="24"/>
      <c r="E7" s="25"/>
      <c r="F7" s="25"/>
      <c r="G7" s="25"/>
      <c r="H7" s="26"/>
      <c r="I7" s="25"/>
      <c r="J7" s="27"/>
    </row>
    <row r="8" spans="1:10" s="34" customFormat="1" x14ac:dyDescent="0.25">
      <c r="A8" s="28" t="s">
        <v>16</v>
      </c>
      <c r="B8" s="29" t="s">
        <v>17</v>
      </c>
      <c r="C8" s="30">
        <v>7603973</v>
      </c>
      <c r="D8" s="30">
        <v>2630297</v>
      </c>
      <c r="E8" s="30">
        <v>0</v>
      </c>
      <c r="F8" s="30">
        <v>244955</v>
      </c>
      <c r="G8" s="30">
        <v>0</v>
      </c>
      <c r="H8" s="31">
        <f>+C8+D8+E8+G8+F8</f>
        <v>10479225</v>
      </c>
      <c r="I8" s="32">
        <v>0</v>
      </c>
      <c r="J8" s="33">
        <f>H8+I8</f>
        <v>10479225</v>
      </c>
    </row>
    <row r="9" spans="1:10" s="34" customFormat="1" x14ac:dyDescent="0.25">
      <c r="A9" s="28" t="s">
        <v>18</v>
      </c>
      <c r="B9" s="29" t="s">
        <v>19</v>
      </c>
      <c r="C9" s="30">
        <v>3724431</v>
      </c>
      <c r="D9" s="30">
        <v>1426095</v>
      </c>
      <c r="E9" s="30">
        <v>0</v>
      </c>
      <c r="F9" s="30">
        <v>255311</v>
      </c>
      <c r="G9" s="30">
        <v>0</v>
      </c>
      <c r="H9" s="35">
        <f t="shared" ref="H9:H46" si="0">+C9+D9+E9+G9+F9</f>
        <v>5405837</v>
      </c>
      <c r="I9" s="36">
        <v>0</v>
      </c>
      <c r="J9" s="37">
        <f t="shared" ref="J9:J72" si="1">H9+I9</f>
        <v>5405837</v>
      </c>
    </row>
    <row r="10" spans="1:10" s="34" customFormat="1" x14ac:dyDescent="0.25">
      <c r="A10" s="28" t="s">
        <v>20</v>
      </c>
      <c r="B10" s="29" t="s">
        <v>21</v>
      </c>
      <c r="C10" s="30">
        <v>4228170</v>
      </c>
      <c r="D10" s="30">
        <v>3330435</v>
      </c>
      <c r="E10" s="30">
        <v>1922333</v>
      </c>
      <c r="F10" s="30">
        <v>259827</v>
      </c>
      <c r="G10" s="30">
        <v>0</v>
      </c>
      <c r="H10" s="35">
        <f t="shared" si="0"/>
        <v>9740765</v>
      </c>
      <c r="I10" s="36">
        <v>0</v>
      </c>
      <c r="J10" s="37">
        <f t="shared" si="1"/>
        <v>9740765</v>
      </c>
    </row>
    <row r="11" spans="1:10" s="34" customFormat="1" x14ac:dyDescent="0.25">
      <c r="A11" s="28" t="s">
        <v>22</v>
      </c>
      <c r="B11" s="29" t="s">
        <v>23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5">
        <f t="shared" si="0"/>
        <v>0</v>
      </c>
      <c r="I11" s="38">
        <v>444667</v>
      </c>
      <c r="J11" s="37">
        <f t="shared" si="1"/>
        <v>444667</v>
      </c>
    </row>
    <row r="12" spans="1:10" s="34" customFormat="1" x14ac:dyDescent="0.25">
      <c r="A12" s="28" t="s">
        <v>24</v>
      </c>
      <c r="B12" s="29" t="s">
        <v>25</v>
      </c>
      <c r="C12" s="30">
        <v>2767089</v>
      </c>
      <c r="D12" s="30">
        <v>1621079</v>
      </c>
      <c r="E12" s="30">
        <v>0</v>
      </c>
      <c r="F12" s="30">
        <v>251501</v>
      </c>
      <c r="G12" s="30">
        <v>0</v>
      </c>
      <c r="H12" s="35">
        <f t="shared" si="0"/>
        <v>4639669</v>
      </c>
      <c r="I12" s="36">
        <v>0</v>
      </c>
      <c r="J12" s="37">
        <f t="shared" si="1"/>
        <v>4639669</v>
      </c>
    </row>
    <row r="13" spans="1:10" s="34" customFormat="1" x14ac:dyDescent="0.25">
      <c r="A13" s="28" t="s">
        <v>26</v>
      </c>
      <c r="B13" s="29" t="s">
        <v>27</v>
      </c>
      <c r="C13" s="30">
        <v>4679399</v>
      </c>
      <c r="D13" s="30">
        <v>2018727</v>
      </c>
      <c r="E13" s="30">
        <v>0</v>
      </c>
      <c r="F13" s="30">
        <v>244794</v>
      </c>
      <c r="G13" s="30">
        <v>0</v>
      </c>
      <c r="H13" s="35">
        <f t="shared" si="0"/>
        <v>6942920</v>
      </c>
      <c r="I13" s="36">
        <v>0</v>
      </c>
      <c r="J13" s="33">
        <f t="shared" si="1"/>
        <v>6942920</v>
      </c>
    </row>
    <row r="14" spans="1:10" s="34" customFormat="1" x14ac:dyDescent="0.25">
      <c r="A14" s="28" t="s">
        <v>28</v>
      </c>
      <c r="B14" s="29" t="s">
        <v>29</v>
      </c>
      <c r="C14" s="30">
        <v>9849855</v>
      </c>
      <c r="D14" s="30">
        <v>5981092</v>
      </c>
      <c r="E14" s="30">
        <v>0</v>
      </c>
      <c r="F14" s="30">
        <v>250129</v>
      </c>
      <c r="G14" s="30">
        <v>0</v>
      </c>
      <c r="H14" s="35">
        <f t="shared" si="0"/>
        <v>16081076</v>
      </c>
      <c r="I14" s="36">
        <v>0</v>
      </c>
      <c r="J14" s="37">
        <f t="shared" si="1"/>
        <v>16081076</v>
      </c>
    </row>
    <row r="15" spans="1:10" s="34" customFormat="1" x14ac:dyDescent="0.25">
      <c r="A15" s="28" t="s">
        <v>30</v>
      </c>
      <c r="B15" s="29" t="s">
        <v>31</v>
      </c>
      <c r="C15" s="30">
        <v>3192358</v>
      </c>
      <c r="D15" s="30">
        <v>1335857</v>
      </c>
      <c r="E15" s="30">
        <v>0</v>
      </c>
      <c r="F15" s="30">
        <v>259297</v>
      </c>
      <c r="G15" s="30">
        <v>0</v>
      </c>
      <c r="H15" s="35">
        <f t="shared" si="0"/>
        <v>4787512</v>
      </c>
      <c r="I15" s="36">
        <v>0</v>
      </c>
      <c r="J15" s="37">
        <f t="shared" si="1"/>
        <v>4787512</v>
      </c>
    </row>
    <row r="16" spans="1:10" s="34" customFormat="1" x14ac:dyDescent="0.25">
      <c r="A16" s="28" t="s">
        <v>32</v>
      </c>
      <c r="B16" s="29" t="s">
        <v>33</v>
      </c>
      <c r="C16" s="30">
        <v>3329085</v>
      </c>
      <c r="D16" s="30">
        <v>3068365</v>
      </c>
      <c r="E16" s="30">
        <v>2757595</v>
      </c>
      <c r="F16" s="30">
        <v>327918</v>
      </c>
      <c r="G16" s="30">
        <v>0</v>
      </c>
      <c r="H16" s="35">
        <f t="shared" si="0"/>
        <v>9482963</v>
      </c>
      <c r="I16" s="36">
        <v>0</v>
      </c>
      <c r="J16" s="37">
        <f t="shared" si="1"/>
        <v>9482963</v>
      </c>
    </row>
    <row r="17" spans="1:10" s="34" customFormat="1" x14ac:dyDescent="0.25">
      <c r="A17" s="28" t="s">
        <v>34</v>
      </c>
      <c r="B17" s="29" t="s">
        <v>35</v>
      </c>
      <c r="C17" s="30">
        <v>0</v>
      </c>
      <c r="D17" s="30">
        <v>0</v>
      </c>
      <c r="E17" s="30">
        <v>0</v>
      </c>
      <c r="F17" s="30">
        <v>0</v>
      </c>
      <c r="G17" s="30">
        <v>6691012</v>
      </c>
      <c r="H17" s="35">
        <f t="shared" si="0"/>
        <v>6691012</v>
      </c>
      <c r="I17" s="36">
        <v>0</v>
      </c>
      <c r="J17" s="37">
        <f t="shared" si="1"/>
        <v>6691012</v>
      </c>
    </row>
    <row r="18" spans="1:10" s="34" customFormat="1" x14ac:dyDescent="0.25">
      <c r="A18" s="28" t="s">
        <v>36</v>
      </c>
      <c r="B18" s="29" t="s">
        <v>37</v>
      </c>
      <c r="C18" s="30">
        <v>2799981</v>
      </c>
      <c r="D18" s="30">
        <v>970974</v>
      </c>
      <c r="E18" s="30">
        <v>538540</v>
      </c>
      <c r="F18" s="30">
        <v>293563</v>
      </c>
      <c r="G18" s="30">
        <v>0</v>
      </c>
      <c r="H18" s="35">
        <f t="shared" si="0"/>
        <v>4603058</v>
      </c>
      <c r="I18" s="36">
        <v>0</v>
      </c>
      <c r="J18" s="33">
        <f t="shared" si="1"/>
        <v>4603058</v>
      </c>
    </row>
    <row r="19" spans="1:10" s="34" customFormat="1" x14ac:dyDescent="0.25">
      <c r="A19" s="28" t="s">
        <v>38</v>
      </c>
      <c r="B19" s="29" t="s">
        <v>39</v>
      </c>
      <c r="C19" s="30">
        <v>1519759</v>
      </c>
      <c r="D19" s="30">
        <v>79655</v>
      </c>
      <c r="E19" s="30">
        <v>0</v>
      </c>
      <c r="F19" s="30">
        <v>271363</v>
      </c>
      <c r="G19" s="30">
        <v>0</v>
      </c>
      <c r="H19" s="35">
        <f t="shared" si="0"/>
        <v>1870777</v>
      </c>
      <c r="I19" s="36">
        <v>0</v>
      </c>
      <c r="J19" s="37">
        <f t="shared" si="1"/>
        <v>1870777</v>
      </c>
    </row>
    <row r="20" spans="1:10" s="34" customFormat="1" x14ac:dyDescent="0.25">
      <c r="A20" s="28" t="s">
        <v>40</v>
      </c>
      <c r="B20" s="29" t="s">
        <v>41</v>
      </c>
      <c r="C20" s="30">
        <v>2996433</v>
      </c>
      <c r="D20" s="30">
        <v>537716</v>
      </c>
      <c r="E20" s="30">
        <v>787443</v>
      </c>
      <c r="F20" s="30">
        <v>256642</v>
      </c>
      <c r="G20" s="30">
        <v>0</v>
      </c>
      <c r="H20" s="35">
        <f t="shared" si="0"/>
        <v>4578234</v>
      </c>
      <c r="I20" s="36">
        <v>0</v>
      </c>
      <c r="J20" s="37">
        <f t="shared" si="1"/>
        <v>4578234</v>
      </c>
    </row>
    <row r="21" spans="1:10" s="34" customFormat="1" x14ac:dyDescent="0.25">
      <c r="A21" s="28" t="s">
        <v>42</v>
      </c>
      <c r="B21" s="29" t="s">
        <v>43</v>
      </c>
      <c r="C21" s="30">
        <v>3536690</v>
      </c>
      <c r="D21" s="30">
        <v>1977639</v>
      </c>
      <c r="E21" s="30">
        <v>0</v>
      </c>
      <c r="F21" s="30">
        <v>247505</v>
      </c>
      <c r="G21" s="30">
        <v>0</v>
      </c>
      <c r="H21" s="35">
        <f t="shared" si="0"/>
        <v>5761834</v>
      </c>
      <c r="I21" s="36">
        <v>0</v>
      </c>
      <c r="J21" s="37">
        <f t="shared" si="1"/>
        <v>5761834</v>
      </c>
    </row>
    <row r="22" spans="1:10" s="34" customFormat="1" x14ac:dyDescent="0.25">
      <c r="A22" s="28" t="s">
        <v>44</v>
      </c>
      <c r="B22" s="29" t="s">
        <v>45</v>
      </c>
      <c r="C22" s="30">
        <v>7204242</v>
      </c>
      <c r="D22" s="30">
        <v>1176879</v>
      </c>
      <c r="E22" s="30">
        <v>748607</v>
      </c>
      <c r="F22" s="30">
        <v>262258</v>
      </c>
      <c r="G22" s="30">
        <v>0</v>
      </c>
      <c r="H22" s="35">
        <f t="shared" si="0"/>
        <v>9391986</v>
      </c>
      <c r="I22" s="36">
        <v>0</v>
      </c>
      <c r="J22" s="37">
        <f t="shared" si="1"/>
        <v>9391986</v>
      </c>
    </row>
    <row r="23" spans="1:10" s="34" customFormat="1" x14ac:dyDescent="0.25">
      <c r="A23" s="28" t="s">
        <v>46</v>
      </c>
      <c r="B23" s="29" t="s">
        <v>47</v>
      </c>
      <c r="C23" s="30">
        <v>1928383</v>
      </c>
      <c r="D23" s="30">
        <v>204940</v>
      </c>
      <c r="E23" s="30">
        <v>0</v>
      </c>
      <c r="F23" s="30">
        <v>283832</v>
      </c>
      <c r="G23" s="30">
        <v>0</v>
      </c>
      <c r="H23" s="35">
        <f t="shared" si="0"/>
        <v>2417155</v>
      </c>
      <c r="I23" s="36">
        <v>0</v>
      </c>
      <c r="J23" s="33">
        <f t="shared" si="1"/>
        <v>2417155</v>
      </c>
    </row>
    <row r="24" spans="1:10" s="34" customFormat="1" x14ac:dyDescent="0.25">
      <c r="A24" s="28" t="s">
        <v>48</v>
      </c>
      <c r="B24" s="29" t="s">
        <v>49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5">
        <f t="shared" si="0"/>
        <v>0</v>
      </c>
      <c r="I24" s="38">
        <v>915510</v>
      </c>
      <c r="J24" s="37">
        <f t="shared" si="1"/>
        <v>915510</v>
      </c>
    </row>
    <row r="25" spans="1:10" s="34" customFormat="1" x14ac:dyDescent="0.25">
      <c r="A25" s="28" t="s">
        <v>50</v>
      </c>
      <c r="B25" s="29" t="s">
        <v>51</v>
      </c>
      <c r="C25" s="30">
        <v>2937178</v>
      </c>
      <c r="D25" s="30">
        <v>672015</v>
      </c>
      <c r="E25" s="30">
        <v>310380</v>
      </c>
      <c r="F25" s="30">
        <v>243271</v>
      </c>
      <c r="G25" s="30">
        <v>0</v>
      </c>
      <c r="H25" s="35">
        <f t="shared" si="0"/>
        <v>4162844</v>
      </c>
      <c r="I25" s="36">
        <v>0</v>
      </c>
      <c r="J25" s="37">
        <f t="shared" si="1"/>
        <v>4162844</v>
      </c>
    </row>
    <row r="26" spans="1:10" s="34" customFormat="1" x14ac:dyDescent="0.25">
      <c r="A26" s="28" t="s">
        <v>52</v>
      </c>
      <c r="B26" s="29" t="s">
        <v>53</v>
      </c>
      <c r="C26" s="30">
        <v>2593775</v>
      </c>
      <c r="D26" s="30">
        <v>1651065</v>
      </c>
      <c r="E26" s="30">
        <v>0</v>
      </c>
      <c r="F26" s="30">
        <v>244152</v>
      </c>
      <c r="G26" s="30">
        <v>0</v>
      </c>
      <c r="H26" s="35">
        <f t="shared" si="0"/>
        <v>4488992</v>
      </c>
      <c r="I26" s="36">
        <v>0</v>
      </c>
      <c r="J26" s="37">
        <f t="shared" si="1"/>
        <v>4488992</v>
      </c>
    </row>
    <row r="27" spans="1:10" s="34" customFormat="1" x14ac:dyDescent="0.25">
      <c r="A27" s="28" t="s">
        <v>54</v>
      </c>
      <c r="B27" s="29" t="s">
        <v>55</v>
      </c>
      <c r="C27" s="30">
        <v>5441731</v>
      </c>
      <c r="D27" s="30">
        <v>1527321</v>
      </c>
      <c r="E27" s="30">
        <v>0</v>
      </c>
      <c r="F27" s="30">
        <v>245502</v>
      </c>
      <c r="G27" s="30">
        <v>0</v>
      </c>
      <c r="H27" s="35">
        <f t="shared" si="0"/>
        <v>7214554</v>
      </c>
      <c r="I27" s="36">
        <v>0</v>
      </c>
      <c r="J27" s="37">
        <f t="shared" si="1"/>
        <v>7214554</v>
      </c>
    </row>
    <row r="28" spans="1:10" s="34" customFormat="1" x14ac:dyDescent="0.25">
      <c r="A28" s="28" t="s">
        <v>56</v>
      </c>
      <c r="B28" s="29" t="s">
        <v>57</v>
      </c>
      <c r="C28" s="30">
        <v>9604529</v>
      </c>
      <c r="D28" s="30">
        <v>2427631</v>
      </c>
      <c r="E28" s="30">
        <v>0</v>
      </c>
      <c r="F28" s="30">
        <v>273119</v>
      </c>
      <c r="G28" s="30">
        <v>0</v>
      </c>
      <c r="H28" s="35">
        <f t="shared" si="0"/>
        <v>12305279</v>
      </c>
      <c r="I28" s="36">
        <v>0</v>
      </c>
      <c r="J28" s="33">
        <f t="shared" si="1"/>
        <v>12305279</v>
      </c>
    </row>
    <row r="29" spans="1:10" s="34" customFormat="1" x14ac:dyDescent="0.25">
      <c r="A29" s="28" t="s">
        <v>58</v>
      </c>
      <c r="B29" s="29" t="s">
        <v>59</v>
      </c>
      <c r="C29" s="30">
        <v>1456270</v>
      </c>
      <c r="D29" s="30">
        <v>255075</v>
      </c>
      <c r="E29" s="30">
        <v>906811</v>
      </c>
      <c r="F29" s="30">
        <v>264804</v>
      </c>
      <c r="G29" s="30">
        <v>0</v>
      </c>
      <c r="H29" s="35">
        <f t="shared" si="0"/>
        <v>2882960</v>
      </c>
      <c r="I29" s="36">
        <v>0</v>
      </c>
      <c r="J29" s="37">
        <f t="shared" si="1"/>
        <v>2882960</v>
      </c>
    </row>
    <row r="30" spans="1:10" s="34" customFormat="1" x14ac:dyDescent="0.25">
      <c r="A30" s="28" t="s">
        <v>60</v>
      </c>
      <c r="B30" s="29" t="s">
        <v>61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5">
        <f t="shared" si="0"/>
        <v>0</v>
      </c>
      <c r="I30" s="38">
        <v>675607</v>
      </c>
      <c r="J30" s="37">
        <f t="shared" si="1"/>
        <v>675607</v>
      </c>
    </row>
    <row r="31" spans="1:10" s="34" customFormat="1" x14ac:dyDescent="0.25">
      <c r="A31" s="28" t="s">
        <v>62</v>
      </c>
      <c r="B31" s="29" t="s">
        <v>63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5">
        <f t="shared" si="0"/>
        <v>0</v>
      </c>
      <c r="I31" s="38">
        <v>1075846</v>
      </c>
      <c r="J31" s="37">
        <f t="shared" si="1"/>
        <v>1075846</v>
      </c>
    </row>
    <row r="32" spans="1:10" s="34" customFormat="1" x14ac:dyDescent="0.25">
      <c r="A32" s="28" t="s">
        <v>64</v>
      </c>
      <c r="B32" s="29" t="s">
        <v>65</v>
      </c>
      <c r="C32" s="30">
        <v>5445889</v>
      </c>
      <c r="D32" s="30">
        <v>2251054</v>
      </c>
      <c r="E32" s="30">
        <v>0</v>
      </c>
      <c r="F32" s="30">
        <v>255062</v>
      </c>
      <c r="G32" s="30">
        <v>0</v>
      </c>
      <c r="H32" s="35">
        <f t="shared" si="0"/>
        <v>7952005</v>
      </c>
      <c r="I32" s="36">
        <v>0</v>
      </c>
      <c r="J32" s="37">
        <f t="shared" si="1"/>
        <v>7952005</v>
      </c>
    </row>
    <row r="33" spans="1:10" s="34" customFormat="1" x14ac:dyDescent="0.25">
      <c r="A33" s="28" t="s">
        <v>66</v>
      </c>
      <c r="B33" s="29" t="s">
        <v>67</v>
      </c>
      <c r="C33" s="30">
        <v>1606371</v>
      </c>
      <c r="D33" s="30">
        <v>205156</v>
      </c>
      <c r="E33" s="30">
        <v>0</v>
      </c>
      <c r="F33" s="30">
        <v>297872</v>
      </c>
      <c r="G33" s="30">
        <v>0</v>
      </c>
      <c r="H33" s="35">
        <f t="shared" si="0"/>
        <v>2109399</v>
      </c>
      <c r="I33" s="36">
        <v>0</v>
      </c>
      <c r="J33" s="33">
        <f t="shared" si="1"/>
        <v>2109399</v>
      </c>
    </row>
    <row r="34" spans="1:10" s="34" customFormat="1" x14ac:dyDescent="0.25">
      <c r="A34" s="28" t="s">
        <v>68</v>
      </c>
      <c r="B34" s="29" t="s">
        <v>69</v>
      </c>
      <c r="C34" s="30">
        <v>4058621</v>
      </c>
      <c r="D34" s="30">
        <v>829943</v>
      </c>
      <c r="E34" s="30">
        <v>0</v>
      </c>
      <c r="F34" s="30">
        <v>263845</v>
      </c>
      <c r="G34" s="30">
        <v>0</v>
      </c>
      <c r="H34" s="35">
        <f t="shared" si="0"/>
        <v>5152409</v>
      </c>
      <c r="I34" s="36">
        <v>0</v>
      </c>
      <c r="J34" s="37">
        <f t="shared" si="1"/>
        <v>5152409</v>
      </c>
    </row>
    <row r="35" spans="1:10" s="34" customFormat="1" x14ac:dyDescent="0.25">
      <c r="A35" s="28" t="s">
        <v>70</v>
      </c>
      <c r="B35" s="29" t="s">
        <v>71</v>
      </c>
      <c r="C35" s="30">
        <v>14429803</v>
      </c>
      <c r="D35" s="30">
        <v>2821473</v>
      </c>
      <c r="E35" s="30">
        <v>0</v>
      </c>
      <c r="F35" s="30">
        <v>270399</v>
      </c>
      <c r="G35" s="30">
        <v>0</v>
      </c>
      <c r="H35" s="35">
        <f t="shared" si="0"/>
        <v>17521675</v>
      </c>
      <c r="I35" s="36">
        <v>0</v>
      </c>
      <c r="J35" s="37">
        <f t="shared" si="1"/>
        <v>17521675</v>
      </c>
    </row>
    <row r="36" spans="1:10" s="34" customFormat="1" x14ac:dyDescent="0.25">
      <c r="A36" s="28" t="s">
        <v>72</v>
      </c>
      <c r="B36" s="29" t="s">
        <v>73</v>
      </c>
      <c r="C36" s="30">
        <v>3403951</v>
      </c>
      <c r="D36" s="30">
        <v>743929</v>
      </c>
      <c r="E36" s="30">
        <v>0</v>
      </c>
      <c r="F36" s="30">
        <v>298275</v>
      </c>
      <c r="G36" s="30">
        <v>0</v>
      </c>
      <c r="H36" s="35">
        <f t="shared" si="0"/>
        <v>4446155</v>
      </c>
      <c r="I36" s="36">
        <v>0</v>
      </c>
      <c r="J36" s="37">
        <f t="shared" si="1"/>
        <v>4446155</v>
      </c>
    </row>
    <row r="37" spans="1:10" s="34" customFormat="1" x14ac:dyDescent="0.25">
      <c r="A37" s="28" t="s">
        <v>74</v>
      </c>
      <c r="B37" s="29" t="s">
        <v>75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5">
        <f t="shared" si="0"/>
        <v>0</v>
      </c>
      <c r="I37" s="38">
        <v>312414</v>
      </c>
      <c r="J37" s="37">
        <f t="shared" si="1"/>
        <v>312414</v>
      </c>
    </row>
    <row r="38" spans="1:10" s="34" customFormat="1" x14ac:dyDescent="0.25">
      <c r="A38" s="28" t="s">
        <v>76</v>
      </c>
      <c r="B38" s="29" t="s">
        <v>77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5">
        <f t="shared" si="0"/>
        <v>0</v>
      </c>
      <c r="I38" s="38">
        <v>1181501</v>
      </c>
      <c r="J38" s="33">
        <f t="shared" si="1"/>
        <v>1181501</v>
      </c>
    </row>
    <row r="39" spans="1:10" s="34" customFormat="1" x14ac:dyDescent="0.25">
      <c r="A39" s="28" t="s">
        <v>78</v>
      </c>
      <c r="B39" s="29" t="s">
        <v>79</v>
      </c>
      <c r="C39" s="30">
        <v>1413035</v>
      </c>
      <c r="D39" s="30">
        <v>1116704</v>
      </c>
      <c r="E39" s="30">
        <v>1487580</v>
      </c>
      <c r="F39" s="30">
        <v>258569</v>
      </c>
      <c r="G39" s="30">
        <v>0</v>
      </c>
      <c r="H39" s="35">
        <f t="shared" si="0"/>
        <v>4275888</v>
      </c>
      <c r="I39" s="36">
        <v>0</v>
      </c>
      <c r="J39" s="37">
        <f t="shared" si="1"/>
        <v>4275888</v>
      </c>
    </row>
    <row r="40" spans="1:10" s="34" customFormat="1" x14ac:dyDescent="0.25">
      <c r="A40" s="28" t="s">
        <v>80</v>
      </c>
      <c r="B40" s="29" t="s">
        <v>81</v>
      </c>
      <c r="C40" s="30">
        <v>4480351</v>
      </c>
      <c r="D40" s="30">
        <v>829814</v>
      </c>
      <c r="E40" s="30">
        <v>0</v>
      </c>
      <c r="F40" s="30">
        <v>258193</v>
      </c>
      <c r="G40" s="30">
        <v>0</v>
      </c>
      <c r="H40" s="35">
        <f t="shared" si="0"/>
        <v>5568358</v>
      </c>
      <c r="I40" s="36">
        <v>0</v>
      </c>
      <c r="J40" s="37">
        <f t="shared" si="1"/>
        <v>5568358</v>
      </c>
    </row>
    <row r="41" spans="1:10" s="34" customFormat="1" x14ac:dyDescent="0.25">
      <c r="A41" s="28" t="s">
        <v>82</v>
      </c>
      <c r="B41" s="29" t="s">
        <v>83</v>
      </c>
      <c r="C41" s="30">
        <v>3218660</v>
      </c>
      <c r="D41" s="30">
        <v>884291</v>
      </c>
      <c r="E41" s="30">
        <v>0</v>
      </c>
      <c r="F41" s="30">
        <v>255651</v>
      </c>
      <c r="G41" s="30">
        <v>0</v>
      </c>
      <c r="H41" s="35">
        <f t="shared" si="0"/>
        <v>4358602</v>
      </c>
      <c r="I41" s="36">
        <v>0</v>
      </c>
      <c r="J41" s="37">
        <f t="shared" si="1"/>
        <v>4358602</v>
      </c>
    </row>
    <row r="42" spans="1:10" s="34" customFormat="1" x14ac:dyDescent="0.25">
      <c r="A42" s="28" t="s">
        <v>84</v>
      </c>
      <c r="B42" s="29" t="s">
        <v>85</v>
      </c>
      <c r="C42" s="30">
        <v>2367196</v>
      </c>
      <c r="D42" s="30">
        <v>636009</v>
      </c>
      <c r="E42" s="30">
        <v>0</v>
      </c>
      <c r="F42" s="30">
        <v>292644</v>
      </c>
      <c r="G42" s="30">
        <v>0</v>
      </c>
      <c r="H42" s="35">
        <f t="shared" si="0"/>
        <v>3295849</v>
      </c>
      <c r="I42" s="36">
        <v>0</v>
      </c>
      <c r="J42" s="37">
        <f t="shared" si="1"/>
        <v>3295849</v>
      </c>
    </row>
    <row r="43" spans="1:10" s="34" customFormat="1" x14ac:dyDescent="0.25">
      <c r="A43" s="28" t="s">
        <v>86</v>
      </c>
      <c r="B43" s="29" t="s">
        <v>87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5">
        <f t="shared" si="0"/>
        <v>0</v>
      </c>
      <c r="I43" s="38">
        <v>597315</v>
      </c>
      <c r="J43" s="33">
        <f t="shared" si="1"/>
        <v>597315</v>
      </c>
    </row>
    <row r="44" spans="1:10" s="34" customFormat="1" x14ac:dyDescent="0.25">
      <c r="A44" s="28" t="s">
        <v>88</v>
      </c>
      <c r="B44" s="29" t="s">
        <v>89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5">
        <f t="shared" si="0"/>
        <v>0</v>
      </c>
      <c r="I44" s="38">
        <v>1431142</v>
      </c>
      <c r="J44" s="37">
        <f t="shared" si="1"/>
        <v>1431142</v>
      </c>
    </row>
    <row r="45" spans="1:10" s="34" customFormat="1" x14ac:dyDescent="0.25">
      <c r="A45" s="28" t="s">
        <v>90</v>
      </c>
      <c r="B45" s="29" t="s">
        <v>91</v>
      </c>
      <c r="C45" s="30">
        <v>1300107</v>
      </c>
      <c r="D45" s="30">
        <v>90008</v>
      </c>
      <c r="E45" s="30">
        <v>271283</v>
      </c>
      <c r="F45" s="30">
        <v>278617</v>
      </c>
      <c r="G45" s="30">
        <v>0</v>
      </c>
      <c r="H45" s="35">
        <f t="shared" si="0"/>
        <v>1940015</v>
      </c>
      <c r="I45" s="36">
        <v>0</v>
      </c>
      <c r="J45" s="37">
        <f t="shared" si="1"/>
        <v>1940015</v>
      </c>
    </row>
    <row r="46" spans="1:10" s="34" customFormat="1" x14ac:dyDescent="0.25">
      <c r="A46" s="39" t="s">
        <v>92</v>
      </c>
      <c r="B46" s="40" t="s">
        <v>93</v>
      </c>
      <c r="C46" s="41">
        <v>17115132</v>
      </c>
      <c r="D46" s="41">
        <v>24287186</v>
      </c>
      <c r="E46" s="41">
        <v>0</v>
      </c>
      <c r="F46" s="41">
        <v>257658</v>
      </c>
      <c r="G46" s="41">
        <v>0</v>
      </c>
      <c r="H46" s="42">
        <f t="shared" si="0"/>
        <v>41659976</v>
      </c>
      <c r="I46" s="43">
        <v>0</v>
      </c>
      <c r="J46" s="44">
        <f t="shared" si="1"/>
        <v>41659976</v>
      </c>
    </row>
    <row r="47" spans="1:10" s="34" customFormat="1" x14ac:dyDescent="0.25">
      <c r="A47" s="45" t="s">
        <v>94</v>
      </c>
      <c r="B47" s="46"/>
      <c r="C47" s="47">
        <f t="shared" ref="C47:G47" si="2">SUM(C8:C46)</f>
        <v>140232447</v>
      </c>
      <c r="D47" s="47">
        <f t="shared" si="2"/>
        <v>67588424</v>
      </c>
      <c r="E47" s="47">
        <f t="shared" si="2"/>
        <v>9730572</v>
      </c>
      <c r="F47" s="47">
        <f t="shared" si="2"/>
        <v>7966528</v>
      </c>
      <c r="G47" s="47">
        <f t="shared" si="2"/>
        <v>6691012</v>
      </c>
      <c r="H47" s="47">
        <f>+C47+D47+E47+G47+F47</f>
        <v>232208983</v>
      </c>
      <c r="I47" s="47">
        <f>SUM(I8:I46)</f>
        <v>6634002</v>
      </c>
      <c r="J47" s="48">
        <f>H47+I47</f>
        <v>238842985</v>
      </c>
    </row>
    <row r="48" spans="1:10" s="53" customFormat="1" x14ac:dyDescent="0.25">
      <c r="A48" s="49"/>
      <c r="B48" s="50"/>
      <c r="C48" s="51"/>
      <c r="D48" s="51"/>
      <c r="E48" s="51"/>
      <c r="F48" s="51"/>
      <c r="G48" s="51"/>
      <c r="H48" s="51"/>
      <c r="I48" s="51"/>
      <c r="J48" s="52"/>
    </row>
    <row r="49" spans="1:10" x14ac:dyDescent="0.25">
      <c r="A49" s="54"/>
      <c r="B49" s="55" t="s">
        <v>95</v>
      </c>
      <c r="C49" s="56"/>
      <c r="D49" s="56"/>
      <c r="E49" s="56"/>
      <c r="F49" s="56"/>
      <c r="G49" s="56"/>
      <c r="H49" s="57"/>
      <c r="I49" s="56"/>
      <c r="J49" s="58"/>
    </row>
    <row r="50" spans="1:10" s="34" customFormat="1" x14ac:dyDescent="0.25">
      <c r="A50" s="59" t="s">
        <v>96</v>
      </c>
      <c r="B50" s="60" t="s">
        <v>97</v>
      </c>
      <c r="C50" s="61">
        <v>1039674</v>
      </c>
      <c r="D50" s="61">
        <v>44870</v>
      </c>
      <c r="E50" s="61">
        <v>0</v>
      </c>
      <c r="F50" s="61">
        <v>259809</v>
      </c>
      <c r="G50" s="61">
        <v>0</v>
      </c>
      <c r="H50" s="62">
        <f>+C50+D50+E50+G50+F50</f>
        <v>1344353</v>
      </c>
      <c r="I50" s="32">
        <v>0</v>
      </c>
      <c r="J50" s="33">
        <f t="shared" si="1"/>
        <v>1344353</v>
      </c>
    </row>
    <row r="51" spans="1:10" s="34" customFormat="1" x14ac:dyDescent="0.25">
      <c r="A51" s="28" t="s">
        <v>98</v>
      </c>
      <c r="B51" s="29" t="s">
        <v>99</v>
      </c>
      <c r="C51" s="30">
        <v>2682392</v>
      </c>
      <c r="D51" s="30">
        <v>494649</v>
      </c>
      <c r="E51" s="30">
        <v>0</v>
      </c>
      <c r="F51" s="30">
        <v>259515</v>
      </c>
      <c r="G51" s="30">
        <v>0</v>
      </c>
      <c r="H51" s="35">
        <f t="shared" ref="H51:H114" si="3">+C51+D51+E51+G51+F51</f>
        <v>3436556</v>
      </c>
      <c r="I51" s="32">
        <v>0</v>
      </c>
      <c r="J51" s="37">
        <f t="shared" si="1"/>
        <v>3436556</v>
      </c>
    </row>
    <row r="52" spans="1:10" s="34" customFormat="1" x14ac:dyDescent="0.25">
      <c r="A52" s="28" t="s">
        <v>100</v>
      </c>
      <c r="B52" s="29" t="s">
        <v>101</v>
      </c>
      <c r="C52" s="30">
        <v>520644</v>
      </c>
      <c r="D52" s="30">
        <v>168685</v>
      </c>
      <c r="E52" s="30">
        <v>0</v>
      </c>
      <c r="F52" s="30">
        <v>412558</v>
      </c>
      <c r="G52" s="30">
        <v>0</v>
      </c>
      <c r="H52" s="35">
        <f t="shared" si="3"/>
        <v>1101887</v>
      </c>
      <c r="I52" s="32">
        <v>0</v>
      </c>
      <c r="J52" s="37">
        <f t="shared" si="1"/>
        <v>1101887</v>
      </c>
    </row>
    <row r="53" spans="1:10" s="34" customFormat="1" x14ac:dyDescent="0.25">
      <c r="A53" s="28" t="s">
        <v>102</v>
      </c>
      <c r="B53" s="29" t="s">
        <v>103</v>
      </c>
      <c r="C53" s="30">
        <v>1413027</v>
      </c>
      <c r="D53" s="30">
        <v>2825286</v>
      </c>
      <c r="E53" s="30">
        <v>0</v>
      </c>
      <c r="F53" s="30">
        <v>260754</v>
      </c>
      <c r="G53" s="30">
        <v>0</v>
      </c>
      <c r="H53" s="35">
        <f t="shared" si="3"/>
        <v>4499067</v>
      </c>
      <c r="I53" s="32">
        <v>0</v>
      </c>
      <c r="J53" s="37">
        <f t="shared" si="1"/>
        <v>4499067</v>
      </c>
    </row>
    <row r="54" spans="1:10" s="34" customFormat="1" x14ac:dyDescent="0.25">
      <c r="A54" s="28" t="s">
        <v>104</v>
      </c>
      <c r="B54" s="29" t="s">
        <v>105</v>
      </c>
      <c r="C54" s="30">
        <v>607029</v>
      </c>
      <c r="D54" s="30">
        <v>62331</v>
      </c>
      <c r="E54" s="30">
        <v>0</v>
      </c>
      <c r="F54" s="30">
        <v>362360</v>
      </c>
      <c r="G54" s="30">
        <v>0</v>
      </c>
      <c r="H54" s="35">
        <f t="shared" si="3"/>
        <v>1031720</v>
      </c>
      <c r="I54" s="32">
        <v>0</v>
      </c>
      <c r="J54" s="37">
        <f t="shared" si="1"/>
        <v>1031720</v>
      </c>
    </row>
    <row r="55" spans="1:10" s="34" customFormat="1" x14ac:dyDescent="0.25">
      <c r="A55" s="28" t="s">
        <v>106</v>
      </c>
      <c r="B55" s="29" t="s">
        <v>107</v>
      </c>
      <c r="C55" s="30">
        <v>845028</v>
      </c>
      <c r="D55" s="30">
        <v>264728</v>
      </c>
      <c r="E55" s="30">
        <v>0</v>
      </c>
      <c r="F55" s="30">
        <v>273976</v>
      </c>
      <c r="G55" s="30">
        <v>0</v>
      </c>
      <c r="H55" s="35">
        <f t="shared" si="3"/>
        <v>1383732</v>
      </c>
      <c r="I55" s="32">
        <v>0</v>
      </c>
      <c r="J55" s="37">
        <f t="shared" si="1"/>
        <v>1383732</v>
      </c>
    </row>
    <row r="56" spans="1:10" s="34" customFormat="1" x14ac:dyDescent="0.25">
      <c r="A56" s="28" t="s">
        <v>108</v>
      </c>
      <c r="B56" s="29" t="s">
        <v>109</v>
      </c>
      <c r="C56" s="30">
        <v>1000913</v>
      </c>
      <c r="D56" s="30">
        <v>615257</v>
      </c>
      <c r="E56" s="30">
        <v>0</v>
      </c>
      <c r="F56" s="30">
        <v>251137</v>
      </c>
      <c r="G56" s="30">
        <v>0</v>
      </c>
      <c r="H56" s="35">
        <f t="shared" si="3"/>
        <v>1867307</v>
      </c>
      <c r="I56" s="32">
        <v>0</v>
      </c>
      <c r="J56" s="37">
        <f t="shared" si="1"/>
        <v>1867307</v>
      </c>
    </row>
    <row r="57" spans="1:10" s="34" customFormat="1" x14ac:dyDescent="0.25">
      <c r="A57" s="28" t="s">
        <v>110</v>
      </c>
      <c r="B57" s="29" t="s">
        <v>111</v>
      </c>
      <c r="C57" s="30">
        <v>217179</v>
      </c>
      <c r="D57" s="30">
        <v>392635</v>
      </c>
      <c r="E57" s="30">
        <v>0</v>
      </c>
      <c r="F57" s="30">
        <v>329431</v>
      </c>
      <c r="G57" s="30">
        <v>0</v>
      </c>
      <c r="H57" s="35">
        <f t="shared" si="3"/>
        <v>939245</v>
      </c>
      <c r="I57" s="32">
        <v>0</v>
      </c>
      <c r="J57" s="37">
        <f t="shared" si="1"/>
        <v>939245</v>
      </c>
    </row>
    <row r="58" spans="1:10" s="34" customFormat="1" x14ac:dyDescent="0.25">
      <c r="A58" s="28" t="s">
        <v>112</v>
      </c>
      <c r="B58" s="29" t="s">
        <v>113</v>
      </c>
      <c r="C58" s="30">
        <v>4395360</v>
      </c>
      <c r="D58" s="30">
        <v>1312110</v>
      </c>
      <c r="E58" s="30">
        <v>0</v>
      </c>
      <c r="F58" s="30">
        <v>246617</v>
      </c>
      <c r="G58" s="30">
        <v>0</v>
      </c>
      <c r="H58" s="35">
        <f t="shared" si="3"/>
        <v>5954087</v>
      </c>
      <c r="I58" s="32">
        <v>0</v>
      </c>
      <c r="J58" s="37">
        <f t="shared" si="1"/>
        <v>5954087</v>
      </c>
    </row>
    <row r="59" spans="1:10" s="34" customFormat="1" x14ac:dyDescent="0.25">
      <c r="A59" s="28" t="s">
        <v>114</v>
      </c>
      <c r="B59" s="29" t="s">
        <v>115</v>
      </c>
      <c r="C59" s="30">
        <v>242721</v>
      </c>
      <c r="D59" s="30">
        <v>0</v>
      </c>
      <c r="E59" s="30">
        <v>802008</v>
      </c>
      <c r="F59" s="30">
        <v>478946</v>
      </c>
      <c r="G59" s="30">
        <v>0</v>
      </c>
      <c r="H59" s="35">
        <f t="shared" si="3"/>
        <v>1523675</v>
      </c>
      <c r="I59" s="32">
        <v>0</v>
      </c>
      <c r="J59" s="37">
        <f t="shared" si="1"/>
        <v>1523675</v>
      </c>
    </row>
    <row r="60" spans="1:10" s="34" customFormat="1" x14ac:dyDescent="0.25">
      <c r="A60" s="28" t="s">
        <v>116</v>
      </c>
      <c r="B60" s="29" t="s">
        <v>117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5">
        <f t="shared" si="3"/>
        <v>0</v>
      </c>
      <c r="I60" s="38">
        <v>26653</v>
      </c>
      <c r="J60" s="37">
        <f t="shared" si="1"/>
        <v>26653</v>
      </c>
    </row>
    <row r="61" spans="1:10" s="34" customFormat="1" x14ac:dyDescent="0.25">
      <c r="A61" s="28" t="s">
        <v>118</v>
      </c>
      <c r="B61" s="29" t="s">
        <v>119</v>
      </c>
      <c r="C61" s="30">
        <v>1292904</v>
      </c>
      <c r="D61" s="30">
        <v>237726</v>
      </c>
      <c r="E61" s="30">
        <v>0</v>
      </c>
      <c r="F61" s="30">
        <v>252480</v>
      </c>
      <c r="G61" s="30">
        <v>0</v>
      </c>
      <c r="H61" s="35">
        <f t="shared" si="3"/>
        <v>1783110</v>
      </c>
      <c r="I61" s="36">
        <v>0</v>
      </c>
      <c r="J61" s="37">
        <f t="shared" si="1"/>
        <v>1783110</v>
      </c>
    </row>
    <row r="62" spans="1:10" s="34" customFormat="1" x14ac:dyDescent="0.25">
      <c r="A62" s="28" t="s">
        <v>120</v>
      </c>
      <c r="B62" s="29" t="s">
        <v>121</v>
      </c>
      <c r="C62" s="30">
        <v>672861</v>
      </c>
      <c r="D62" s="30">
        <v>133644</v>
      </c>
      <c r="E62" s="30">
        <v>0</v>
      </c>
      <c r="F62" s="30">
        <v>320261</v>
      </c>
      <c r="G62" s="30">
        <v>0</v>
      </c>
      <c r="H62" s="35">
        <f t="shared" si="3"/>
        <v>1126766</v>
      </c>
      <c r="I62" s="36">
        <v>0</v>
      </c>
      <c r="J62" s="37">
        <f t="shared" si="1"/>
        <v>1126766</v>
      </c>
    </row>
    <row r="63" spans="1:10" s="34" customFormat="1" x14ac:dyDescent="0.25">
      <c r="A63" s="28" t="s">
        <v>122</v>
      </c>
      <c r="B63" s="29" t="s">
        <v>123</v>
      </c>
      <c r="C63" s="30">
        <v>1714184</v>
      </c>
      <c r="D63" s="30">
        <v>418435</v>
      </c>
      <c r="E63" s="30">
        <v>464103</v>
      </c>
      <c r="F63" s="30">
        <v>340675</v>
      </c>
      <c r="G63" s="30">
        <v>0</v>
      </c>
      <c r="H63" s="35">
        <f t="shared" si="3"/>
        <v>2937397</v>
      </c>
      <c r="I63" s="36">
        <v>0</v>
      </c>
      <c r="J63" s="37">
        <f t="shared" si="1"/>
        <v>2937397</v>
      </c>
    </row>
    <row r="64" spans="1:10" s="34" customFormat="1" x14ac:dyDescent="0.25">
      <c r="A64" s="28" t="s">
        <v>124</v>
      </c>
      <c r="B64" s="29" t="s">
        <v>125</v>
      </c>
      <c r="C64" s="30">
        <v>302787</v>
      </c>
      <c r="D64" s="30">
        <v>57908</v>
      </c>
      <c r="E64" s="30">
        <v>0</v>
      </c>
      <c r="F64" s="30">
        <v>277463</v>
      </c>
      <c r="G64" s="30">
        <v>0</v>
      </c>
      <c r="H64" s="35">
        <f t="shared" si="3"/>
        <v>638158</v>
      </c>
      <c r="I64" s="36">
        <v>0</v>
      </c>
      <c r="J64" s="37">
        <f t="shared" si="1"/>
        <v>638158</v>
      </c>
    </row>
    <row r="65" spans="1:10" s="34" customFormat="1" x14ac:dyDescent="0.25">
      <c r="A65" s="28" t="s">
        <v>126</v>
      </c>
      <c r="B65" s="29" t="s">
        <v>127</v>
      </c>
      <c r="C65" s="30">
        <v>977713</v>
      </c>
      <c r="D65" s="30">
        <v>44172</v>
      </c>
      <c r="E65" s="30">
        <v>0</v>
      </c>
      <c r="F65" s="30">
        <v>363079</v>
      </c>
      <c r="G65" s="30">
        <v>0</v>
      </c>
      <c r="H65" s="35">
        <f t="shared" si="3"/>
        <v>1384964</v>
      </c>
      <c r="I65" s="36">
        <v>0</v>
      </c>
      <c r="J65" s="37">
        <f t="shared" si="1"/>
        <v>1384964</v>
      </c>
    </row>
    <row r="66" spans="1:10" s="34" customFormat="1" x14ac:dyDescent="0.25">
      <c r="A66" s="28" t="s">
        <v>128</v>
      </c>
      <c r="B66" s="29" t="s">
        <v>129</v>
      </c>
      <c r="C66" s="30">
        <v>1770477</v>
      </c>
      <c r="D66" s="30">
        <v>384403</v>
      </c>
      <c r="E66" s="30">
        <v>416461</v>
      </c>
      <c r="F66" s="30">
        <v>280236</v>
      </c>
      <c r="G66" s="30">
        <v>0</v>
      </c>
      <c r="H66" s="35">
        <f t="shared" si="3"/>
        <v>2851577</v>
      </c>
      <c r="I66" s="36">
        <v>0</v>
      </c>
      <c r="J66" s="37">
        <f t="shared" si="1"/>
        <v>2851577</v>
      </c>
    </row>
    <row r="67" spans="1:10" s="34" customFormat="1" x14ac:dyDescent="0.25">
      <c r="A67" s="28" t="s">
        <v>130</v>
      </c>
      <c r="B67" s="29" t="s">
        <v>131</v>
      </c>
      <c r="C67" s="30">
        <v>665802</v>
      </c>
      <c r="D67" s="30">
        <v>1119335</v>
      </c>
      <c r="E67" s="30">
        <v>0</v>
      </c>
      <c r="F67" s="30">
        <v>254780</v>
      </c>
      <c r="G67" s="30">
        <v>0</v>
      </c>
      <c r="H67" s="35">
        <f t="shared" si="3"/>
        <v>2039917</v>
      </c>
      <c r="I67" s="36">
        <v>0</v>
      </c>
      <c r="J67" s="37">
        <f t="shared" si="1"/>
        <v>2039917</v>
      </c>
    </row>
    <row r="68" spans="1:10" s="34" customFormat="1" x14ac:dyDescent="0.25">
      <c r="A68" s="28" t="s">
        <v>132</v>
      </c>
      <c r="B68" s="29" t="s">
        <v>133</v>
      </c>
      <c r="C68" s="30">
        <v>686166</v>
      </c>
      <c r="D68" s="30">
        <v>468046</v>
      </c>
      <c r="E68" s="30">
        <v>0</v>
      </c>
      <c r="F68" s="30">
        <v>301547</v>
      </c>
      <c r="G68" s="30">
        <v>0</v>
      </c>
      <c r="H68" s="35">
        <f t="shared" si="3"/>
        <v>1455759</v>
      </c>
      <c r="I68" s="36">
        <v>0</v>
      </c>
      <c r="J68" s="33">
        <f t="shared" si="1"/>
        <v>1455759</v>
      </c>
    </row>
    <row r="69" spans="1:10" s="34" customFormat="1" x14ac:dyDescent="0.25">
      <c r="A69" s="28" t="s">
        <v>134</v>
      </c>
      <c r="B69" s="29" t="s">
        <v>135</v>
      </c>
      <c r="C69" s="30">
        <v>0</v>
      </c>
      <c r="D69" s="30">
        <v>0</v>
      </c>
      <c r="E69" s="30">
        <v>0</v>
      </c>
      <c r="F69" s="30">
        <v>0</v>
      </c>
      <c r="G69" s="30">
        <v>366207</v>
      </c>
      <c r="H69" s="35">
        <f t="shared" si="3"/>
        <v>366207</v>
      </c>
      <c r="I69" s="36">
        <v>0</v>
      </c>
      <c r="J69" s="37">
        <f t="shared" si="1"/>
        <v>366207</v>
      </c>
    </row>
    <row r="70" spans="1:10" s="34" customFormat="1" x14ac:dyDescent="0.25">
      <c r="A70" s="28" t="s">
        <v>136</v>
      </c>
      <c r="B70" s="29" t="s">
        <v>137</v>
      </c>
      <c r="C70" s="30">
        <v>925681</v>
      </c>
      <c r="D70" s="30">
        <v>271353</v>
      </c>
      <c r="E70" s="30">
        <v>0</v>
      </c>
      <c r="F70" s="30">
        <v>278653</v>
      </c>
      <c r="G70" s="30">
        <v>0</v>
      </c>
      <c r="H70" s="35">
        <f t="shared" si="3"/>
        <v>1475687</v>
      </c>
      <c r="I70" s="36">
        <v>0</v>
      </c>
      <c r="J70" s="37">
        <f t="shared" si="1"/>
        <v>1475687</v>
      </c>
    </row>
    <row r="71" spans="1:10" s="34" customFormat="1" x14ac:dyDescent="0.25">
      <c r="A71" s="28" t="s">
        <v>138</v>
      </c>
      <c r="B71" s="29" t="s">
        <v>139</v>
      </c>
      <c r="C71" s="30">
        <v>557405</v>
      </c>
      <c r="D71" s="30">
        <v>211507</v>
      </c>
      <c r="E71" s="30">
        <v>0</v>
      </c>
      <c r="F71" s="30">
        <v>256660</v>
      </c>
      <c r="G71" s="30">
        <v>0</v>
      </c>
      <c r="H71" s="35">
        <f t="shared" si="3"/>
        <v>1025572</v>
      </c>
      <c r="I71" s="36">
        <v>0</v>
      </c>
      <c r="J71" s="37">
        <f t="shared" si="1"/>
        <v>1025572</v>
      </c>
    </row>
    <row r="72" spans="1:10" s="34" customFormat="1" x14ac:dyDescent="0.25">
      <c r="A72" s="28" t="s">
        <v>140</v>
      </c>
      <c r="B72" s="29" t="s">
        <v>141</v>
      </c>
      <c r="C72" s="30">
        <v>893785</v>
      </c>
      <c r="D72" s="30">
        <v>167661</v>
      </c>
      <c r="E72" s="30">
        <v>0</v>
      </c>
      <c r="F72" s="30">
        <v>265398</v>
      </c>
      <c r="G72" s="30">
        <v>0</v>
      </c>
      <c r="H72" s="35">
        <f t="shared" si="3"/>
        <v>1326844</v>
      </c>
      <c r="I72" s="36">
        <v>0</v>
      </c>
      <c r="J72" s="37">
        <f t="shared" si="1"/>
        <v>1326844</v>
      </c>
    </row>
    <row r="73" spans="1:10" s="34" customFormat="1" x14ac:dyDescent="0.25">
      <c r="A73" s="28" t="s">
        <v>142</v>
      </c>
      <c r="B73" s="29" t="s">
        <v>143</v>
      </c>
      <c r="C73" s="30">
        <v>1085878</v>
      </c>
      <c r="D73" s="30">
        <v>179697</v>
      </c>
      <c r="E73" s="30">
        <v>0</v>
      </c>
      <c r="F73" s="30">
        <v>299110</v>
      </c>
      <c r="G73" s="30">
        <v>0</v>
      </c>
      <c r="H73" s="35">
        <f t="shared" si="3"/>
        <v>1564685</v>
      </c>
      <c r="I73" s="36">
        <v>0</v>
      </c>
      <c r="J73" s="37">
        <f t="shared" ref="J73:J136" si="4">H73+I73</f>
        <v>1564685</v>
      </c>
    </row>
    <row r="74" spans="1:10" s="34" customFormat="1" x14ac:dyDescent="0.25">
      <c r="A74" s="28" t="s">
        <v>144</v>
      </c>
      <c r="B74" s="29" t="s">
        <v>145</v>
      </c>
      <c r="C74" s="30">
        <v>825998</v>
      </c>
      <c r="D74" s="30">
        <v>254259</v>
      </c>
      <c r="E74" s="30">
        <v>0</v>
      </c>
      <c r="F74" s="30">
        <v>326419</v>
      </c>
      <c r="G74" s="30">
        <v>0</v>
      </c>
      <c r="H74" s="35">
        <f t="shared" si="3"/>
        <v>1406676</v>
      </c>
      <c r="I74" s="36">
        <v>0</v>
      </c>
      <c r="J74" s="37">
        <f t="shared" si="4"/>
        <v>1406676</v>
      </c>
    </row>
    <row r="75" spans="1:10" s="34" customFormat="1" x14ac:dyDescent="0.25">
      <c r="A75" s="28" t="s">
        <v>146</v>
      </c>
      <c r="B75" s="29" t="s">
        <v>147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  <c r="H75" s="35">
        <f t="shared" si="3"/>
        <v>0</v>
      </c>
      <c r="I75" s="36">
        <v>7432.8498000000836</v>
      </c>
      <c r="J75" s="37">
        <f t="shared" si="4"/>
        <v>7432.8498000000836</v>
      </c>
    </row>
    <row r="76" spans="1:10" s="34" customFormat="1" x14ac:dyDescent="0.25">
      <c r="A76" s="28" t="s">
        <v>148</v>
      </c>
      <c r="B76" s="29" t="s">
        <v>149</v>
      </c>
      <c r="C76" s="30">
        <v>1039130</v>
      </c>
      <c r="D76" s="30">
        <v>2636037</v>
      </c>
      <c r="E76" s="30">
        <v>0</v>
      </c>
      <c r="F76" s="30">
        <v>275137</v>
      </c>
      <c r="G76" s="30">
        <v>0</v>
      </c>
      <c r="H76" s="35">
        <f t="shared" si="3"/>
        <v>3950304</v>
      </c>
      <c r="I76" s="36">
        <v>0</v>
      </c>
      <c r="J76" s="37">
        <f t="shared" si="4"/>
        <v>3950304</v>
      </c>
    </row>
    <row r="77" spans="1:10" s="34" customFormat="1" x14ac:dyDescent="0.25">
      <c r="A77" s="28" t="s">
        <v>150</v>
      </c>
      <c r="B77" s="29" t="s">
        <v>151</v>
      </c>
      <c r="C77" s="30">
        <v>750986</v>
      </c>
      <c r="D77" s="30">
        <v>0</v>
      </c>
      <c r="E77" s="30">
        <v>300604</v>
      </c>
      <c r="F77" s="30">
        <v>532679</v>
      </c>
      <c r="G77" s="30">
        <v>0</v>
      </c>
      <c r="H77" s="35">
        <f t="shared" si="3"/>
        <v>1584269</v>
      </c>
      <c r="I77" s="36">
        <v>0</v>
      </c>
      <c r="J77" s="37">
        <f t="shared" si="4"/>
        <v>1584269</v>
      </c>
    </row>
    <row r="78" spans="1:10" s="34" customFormat="1" x14ac:dyDescent="0.25">
      <c r="A78" s="28" t="s">
        <v>152</v>
      </c>
      <c r="B78" s="29" t="s">
        <v>153</v>
      </c>
      <c r="C78" s="30">
        <v>559516</v>
      </c>
      <c r="D78" s="30">
        <v>214867</v>
      </c>
      <c r="E78" s="30">
        <v>0</v>
      </c>
      <c r="F78" s="30">
        <v>350069</v>
      </c>
      <c r="G78" s="30">
        <v>0</v>
      </c>
      <c r="H78" s="35">
        <f t="shared" si="3"/>
        <v>1124452</v>
      </c>
      <c r="I78" s="36">
        <v>0</v>
      </c>
      <c r="J78" s="37">
        <f t="shared" si="4"/>
        <v>1124452</v>
      </c>
    </row>
    <row r="79" spans="1:10" s="34" customFormat="1" x14ac:dyDescent="0.25">
      <c r="A79" s="28" t="s">
        <v>154</v>
      </c>
      <c r="B79" s="29" t="s">
        <v>155</v>
      </c>
      <c r="C79" s="30">
        <v>62231</v>
      </c>
      <c r="D79" s="30">
        <v>240032</v>
      </c>
      <c r="E79" s="30">
        <v>912610</v>
      </c>
      <c r="F79" s="30">
        <v>370351</v>
      </c>
      <c r="G79" s="30">
        <v>0</v>
      </c>
      <c r="H79" s="35">
        <f t="shared" si="3"/>
        <v>1585224</v>
      </c>
      <c r="I79" s="36">
        <v>0</v>
      </c>
      <c r="J79" s="37">
        <f t="shared" si="4"/>
        <v>1585224</v>
      </c>
    </row>
    <row r="80" spans="1:10" s="34" customFormat="1" x14ac:dyDescent="0.25">
      <c r="A80" s="28" t="s">
        <v>156</v>
      </c>
      <c r="B80" s="29" t="s">
        <v>157</v>
      </c>
      <c r="C80" s="30">
        <v>294627</v>
      </c>
      <c r="D80" s="30">
        <v>81711</v>
      </c>
      <c r="E80" s="30">
        <v>0</v>
      </c>
      <c r="F80" s="30">
        <v>306957</v>
      </c>
      <c r="G80" s="30">
        <v>0</v>
      </c>
      <c r="H80" s="35">
        <f t="shared" si="3"/>
        <v>683295</v>
      </c>
      <c r="I80" s="36">
        <v>0</v>
      </c>
      <c r="J80" s="37">
        <f t="shared" si="4"/>
        <v>683295</v>
      </c>
    </row>
    <row r="81" spans="1:10" s="34" customFormat="1" x14ac:dyDescent="0.25">
      <c r="A81" s="28" t="s">
        <v>158</v>
      </c>
      <c r="B81" s="29" t="s">
        <v>159</v>
      </c>
      <c r="C81" s="30">
        <v>1136921</v>
      </c>
      <c r="D81" s="30">
        <v>328327</v>
      </c>
      <c r="E81" s="30">
        <v>0</v>
      </c>
      <c r="F81" s="30">
        <v>279118</v>
      </c>
      <c r="G81" s="30">
        <v>0</v>
      </c>
      <c r="H81" s="35">
        <f t="shared" si="3"/>
        <v>1744366</v>
      </c>
      <c r="I81" s="36">
        <v>0</v>
      </c>
      <c r="J81" s="37">
        <f t="shared" si="4"/>
        <v>1744366</v>
      </c>
    </row>
    <row r="82" spans="1:10" s="34" customFormat="1" x14ac:dyDescent="0.25">
      <c r="A82" s="28" t="s">
        <v>160</v>
      </c>
      <c r="B82" s="29" t="s">
        <v>161</v>
      </c>
      <c r="C82" s="30">
        <v>252611</v>
      </c>
      <c r="D82" s="30">
        <v>217198</v>
      </c>
      <c r="E82" s="30">
        <v>0</v>
      </c>
      <c r="F82" s="30">
        <v>384130</v>
      </c>
      <c r="G82" s="30">
        <v>0</v>
      </c>
      <c r="H82" s="35">
        <f t="shared" si="3"/>
        <v>853939</v>
      </c>
      <c r="I82" s="36">
        <v>0</v>
      </c>
      <c r="J82" s="37">
        <f t="shared" si="4"/>
        <v>853939</v>
      </c>
    </row>
    <row r="83" spans="1:10" s="34" customFormat="1" x14ac:dyDescent="0.25">
      <c r="A83" s="28" t="s">
        <v>162</v>
      </c>
      <c r="B83" s="29" t="s">
        <v>163</v>
      </c>
      <c r="C83" s="30">
        <v>559207</v>
      </c>
      <c r="D83" s="30">
        <v>60061</v>
      </c>
      <c r="E83" s="30">
        <v>0</v>
      </c>
      <c r="F83" s="30">
        <v>337771</v>
      </c>
      <c r="G83" s="30">
        <v>0</v>
      </c>
      <c r="H83" s="35">
        <f t="shared" si="3"/>
        <v>957039</v>
      </c>
      <c r="I83" s="36">
        <v>0</v>
      </c>
      <c r="J83" s="37">
        <f t="shared" si="4"/>
        <v>957039</v>
      </c>
    </row>
    <row r="84" spans="1:10" s="34" customFormat="1" x14ac:dyDescent="0.25">
      <c r="A84" s="28" t="s">
        <v>164</v>
      </c>
      <c r="B84" s="29" t="s">
        <v>165</v>
      </c>
      <c r="C84" s="30">
        <v>1980965</v>
      </c>
      <c r="D84" s="30">
        <v>227502</v>
      </c>
      <c r="E84" s="30">
        <v>0</v>
      </c>
      <c r="F84" s="30">
        <v>254904</v>
      </c>
      <c r="G84" s="30">
        <v>0</v>
      </c>
      <c r="H84" s="35">
        <f t="shared" si="3"/>
        <v>2463371</v>
      </c>
      <c r="I84" s="36">
        <v>0</v>
      </c>
      <c r="J84" s="37">
        <f t="shared" si="4"/>
        <v>2463371</v>
      </c>
    </row>
    <row r="85" spans="1:10" s="34" customFormat="1" x14ac:dyDescent="0.25">
      <c r="A85" s="28" t="s">
        <v>166</v>
      </c>
      <c r="B85" s="29" t="s">
        <v>167</v>
      </c>
      <c r="C85" s="30">
        <v>3821475</v>
      </c>
      <c r="D85" s="30">
        <v>1688816</v>
      </c>
      <c r="E85" s="30">
        <v>0</v>
      </c>
      <c r="F85" s="30">
        <v>292747</v>
      </c>
      <c r="G85" s="30">
        <v>0</v>
      </c>
      <c r="H85" s="35">
        <f t="shared" si="3"/>
        <v>5803038</v>
      </c>
      <c r="I85" s="36">
        <v>0</v>
      </c>
      <c r="J85" s="37">
        <f t="shared" si="4"/>
        <v>5803038</v>
      </c>
    </row>
    <row r="86" spans="1:10" s="34" customFormat="1" x14ac:dyDescent="0.25">
      <c r="A86" s="28" t="s">
        <v>168</v>
      </c>
      <c r="B86" s="29" t="s">
        <v>169</v>
      </c>
      <c r="C86" s="30">
        <v>686142</v>
      </c>
      <c r="D86" s="30">
        <v>0</v>
      </c>
      <c r="E86" s="30">
        <v>0</v>
      </c>
      <c r="F86" s="30">
        <v>339532</v>
      </c>
      <c r="G86" s="30">
        <v>0</v>
      </c>
      <c r="H86" s="35">
        <f t="shared" si="3"/>
        <v>1025674</v>
      </c>
      <c r="I86" s="36">
        <v>0</v>
      </c>
      <c r="J86" s="33">
        <f t="shared" si="4"/>
        <v>1025674</v>
      </c>
    </row>
    <row r="87" spans="1:10" s="34" customFormat="1" x14ac:dyDescent="0.25">
      <c r="A87" s="28" t="s">
        <v>170</v>
      </c>
      <c r="B87" s="29" t="s">
        <v>171</v>
      </c>
      <c r="C87" s="30">
        <v>0</v>
      </c>
      <c r="D87" s="30">
        <v>0</v>
      </c>
      <c r="E87" s="30">
        <v>0</v>
      </c>
      <c r="F87" s="30">
        <v>0</v>
      </c>
      <c r="G87" s="30">
        <v>183417</v>
      </c>
      <c r="H87" s="35">
        <f t="shared" si="3"/>
        <v>183417</v>
      </c>
      <c r="I87" s="36">
        <v>0</v>
      </c>
      <c r="J87" s="37">
        <f t="shared" si="4"/>
        <v>183417</v>
      </c>
    </row>
    <row r="88" spans="1:10" s="34" customFormat="1" x14ac:dyDescent="0.25">
      <c r="A88" s="28" t="s">
        <v>172</v>
      </c>
      <c r="B88" s="29" t="s">
        <v>173</v>
      </c>
      <c r="C88" s="30">
        <v>759425</v>
      </c>
      <c r="D88" s="30">
        <v>234485</v>
      </c>
      <c r="E88" s="30">
        <v>0</v>
      </c>
      <c r="F88" s="30">
        <v>287708</v>
      </c>
      <c r="G88" s="30">
        <v>0</v>
      </c>
      <c r="H88" s="35">
        <f t="shared" si="3"/>
        <v>1281618</v>
      </c>
      <c r="I88" s="36">
        <v>0</v>
      </c>
      <c r="J88" s="37">
        <f t="shared" si="4"/>
        <v>1281618</v>
      </c>
    </row>
    <row r="89" spans="1:10" s="34" customFormat="1" x14ac:dyDescent="0.25">
      <c r="A89" s="28" t="s">
        <v>174</v>
      </c>
      <c r="B89" s="29" t="s">
        <v>175</v>
      </c>
      <c r="C89" s="30">
        <v>594411</v>
      </c>
      <c r="D89" s="30">
        <v>66482</v>
      </c>
      <c r="E89" s="30">
        <v>0</v>
      </c>
      <c r="F89" s="30">
        <v>372692</v>
      </c>
      <c r="G89" s="30">
        <v>0</v>
      </c>
      <c r="H89" s="35">
        <f t="shared" si="3"/>
        <v>1033585</v>
      </c>
      <c r="I89" s="36">
        <v>0</v>
      </c>
      <c r="J89" s="37">
        <f t="shared" si="4"/>
        <v>1033585</v>
      </c>
    </row>
    <row r="90" spans="1:10" s="34" customFormat="1" x14ac:dyDescent="0.25">
      <c r="A90" s="28" t="s">
        <v>176</v>
      </c>
      <c r="B90" s="29" t="s">
        <v>177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5">
        <f t="shared" si="3"/>
        <v>0</v>
      </c>
      <c r="I90" s="36">
        <v>180878.87323500006</v>
      </c>
      <c r="J90" s="37">
        <f t="shared" si="4"/>
        <v>180878.87323500006</v>
      </c>
    </row>
    <row r="91" spans="1:10" s="34" customFormat="1" x14ac:dyDescent="0.25">
      <c r="A91" s="28" t="s">
        <v>178</v>
      </c>
      <c r="B91" s="29" t="s">
        <v>179</v>
      </c>
      <c r="C91" s="30">
        <v>532777</v>
      </c>
      <c r="D91" s="30">
        <v>302305</v>
      </c>
      <c r="E91" s="30">
        <v>0</v>
      </c>
      <c r="F91" s="30">
        <v>276225</v>
      </c>
      <c r="G91" s="30">
        <v>0</v>
      </c>
      <c r="H91" s="35">
        <f t="shared" si="3"/>
        <v>1111307</v>
      </c>
      <c r="I91" s="36">
        <v>0</v>
      </c>
      <c r="J91" s="37">
        <f t="shared" si="4"/>
        <v>1111307</v>
      </c>
    </row>
    <row r="92" spans="1:10" s="34" customFormat="1" x14ac:dyDescent="0.25">
      <c r="A92" s="28" t="s">
        <v>180</v>
      </c>
      <c r="B92" s="29" t="s">
        <v>181</v>
      </c>
      <c r="C92" s="30">
        <v>469200</v>
      </c>
      <c r="D92" s="30">
        <v>0</v>
      </c>
      <c r="E92" s="30">
        <v>0</v>
      </c>
      <c r="F92" s="30">
        <v>336441</v>
      </c>
      <c r="G92" s="30">
        <v>0</v>
      </c>
      <c r="H92" s="35">
        <f t="shared" si="3"/>
        <v>805641</v>
      </c>
      <c r="I92" s="36">
        <v>0</v>
      </c>
      <c r="J92" s="37">
        <f t="shared" si="4"/>
        <v>805641</v>
      </c>
    </row>
    <row r="93" spans="1:10" s="34" customFormat="1" x14ac:dyDescent="0.25">
      <c r="A93" s="28" t="s">
        <v>182</v>
      </c>
      <c r="B93" s="29" t="s">
        <v>183</v>
      </c>
      <c r="C93" s="30">
        <v>416319</v>
      </c>
      <c r="D93" s="30">
        <v>218226</v>
      </c>
      <c r="E93" s="30">
        <v>0</v>
      </c>
      <c r="F93" s="30">
        <v>342976</v>
      </c>
      <c r="G93" s="30">
        <v>0</v>
      </c>
      <c r="H93" s="35">
        <f t="shared" si="3"/>
        <v>977521</v>
      </c>
      <c r="I93" s="36">
        <v>0</v>
      </c>
      <c r="J93" s="37">
        <f t="shared" si="4"/>
        <v>977521</v>
      </c>
    </row>
    <row r="94" spans="1:10" s="34" customFormat="1" x14ac:dyDescent="0.25">
      <c r="A94" s="28" t="s">
        <v>184</v>
      </c>
      <c r="B94" s="29" t="s">
        <v>185</v>
      </c>
      <c r="C94" s="30">
        <v>952913</v>
      </c>
      <c r="D94" s="30">
        <v>44165</v>
      </c>
      <c r="E94" s="30">
        <v>0</v>
      </c>
      <c r="F94" s="30">
        <v>284905</v>
      </c>
      <c r="G94" s="30">
        <v>0</v>
      </c>
      <c r="H94" s="35">
        <f t="shared" si="3"/>
        <v>1281983</v>
      </c>
      <c r="I94" s="36">
        <v>0</v>
      </c>
      <c r="J94" s="37">
        <f t="shared" si="4"/>
        <v>1281983</v>
      </c>
    </row>
    <row r="95" spans="1:10" s="34" customFormat="1" x14ac:dyDescent="0.25">
      <c r="A95" s="28" t="s">
        <v>186</v>
      </c>
      <c r="B95" s="29" t="s">
        <v>187</v>
      </c>
      <c r="C95" s="30">
        <v>287520</v>
      </c>
      <c r="D95" s="30">
        <v>0</v>
      </c>
      <c r="E95" s="30">
        <v>1032020</v>
      </c>
      <c r="F95" s="30">
        <v>846424</v>
      </c>
      <c r="G95" s="30">
        <v>0</v>
      </c>
      <c r="H95" s="35">
        <f t="shared" si="3"/>
        <v>2165964</v>
      </c>
      <c r="I95" s="36">
        <v>0</v>
      </c>
      <c r="J95" s="37">
        <f t="shared" si="4"/>
        <v>2165964</v>
      </c>
    </row>
    <row r="96" spans="1:10" s="34" customFormat="1" x14ac:dyDescent="0.25">
      <c r="A96" s="28" t="s">
        <v>188</v>
      </c>
      <c r="B96" s="29" t="s">
        <v>189</v>
      </c>
      <c r="C96" s="30">
        <v>648327</v>
      </c>
      <c r="D96" s="30">
        <v>0</v>
      </c>
      <c r="E96" s="30">
        <v>931166</v>
      </c>
      <c r="F96" s="30">
        <v>404919</v>
      </c>
      <c r="G96" s="30">
        <v>0</v>
      </c>
      <c r="H96" s="35">
        <f t="shared" si="3"/>
        <v>1984412</v>
      </c>
      <c r="I96" s="36">
        <v>0</v>
      </c>
      <c r="J96" s="37">
        <f t="shared" si="4"/>
        <v>1984412</v>
      </c>
    </row>
    <row r="97" spans="1:10" s="34" customFormat="1" x14ac:dyDescent="0.25">
      <c r="A97" s="28" t="s">
        <v>190</v>
      </c>
      <c r="B97" s="29" t="s">
        <v>191</v>
      </c>
      <c r="C97" s="30">
        <v>670557</v>
      </c>
      <c r="D97" s="30">
        <v>3609</v>
      </c>
      <c r="E97" s="30">
        <v>0</v>
      </c>
      <c r="F97" s="30">
        <v>314798</v>
      </c>
      <c r="G97" s="30">
        <v>0</v>
      </c>
      <c r="H97" s="35">
        <f t="shared" si="3"/>
        <v>988964</v>
      </c>
      <c r="I97" s="36">
        <v>0</v>
      </c>
      <c r="J97" s="37">
        <f t="shared" si="4"/>
        <v>988964</v>
      </c>
    </row>
    <row r="98" spans="1:10" s="34" customFormat="1" x14ac:dyDescent="0.25">
      <c r="A98" s="28" t="s">
        <v>192</v>
      </c>
      <c r="B98" s="29" t="s">
        <v>193</v>
      </c>
      <c r="C98" s="30">
        <v>1365933</v>
      </c>
      <c r="D98" s="30">
        <v>157271</v>
      </c>
      <c r="E98" s="30">
        <v>0</v>
      </c>
      <c r="F98" s="30">
        <v>300336</v>
      </c>
      <c r="G98" s="30">
        <v>0</v>
      </c>
      <c r="H98" s="35">
        <f t="shared" si="3"/>
        <v>1823540</v>
      </c>
      <c r="I98" s="36">
        <v>0</v>
      </c>
      <c r="J98" s="37">
        <f t="shared" si="4"/>
        <v>1823540</v>
      </c>
    </row>
    <row r="99" spans="1:10" s="34" customFormat="1" x14ac:dyDescent="0.25">
      <c r="A99" s="28" t="s">
        <v>194</v>
      </c>
      <c r="B99" s="29" t="s">
        <v>195</v>
      </c>
      <c r="C99" s="30">
        <v>956262</v>
      </c>
      <c r="D99" s="30">
        <v>42323</v>
      </c>
      <c r="E99" s="30">
        <v>0</v>
      </c>
      <c r="F99" s="30">
        <v>420769</v>
      </c>
      <c r="G99" s="30">
        <v>0</v>
      </c>
      <c r="H99" s="35">
        <f t="shared" si="3"/>
        <v>1419354</v>
      </c>
      <c r="I99" s="36">
        <v>0</v>
      </c>
      <c r="J99" s="37">
        <f t="shared" si="4"/>
        <v>1419354</v>
      </c>
    </row>
    <row r="100" spans="1:10" s="34" customFormat="1" x14ac:dyDescent="0.25">
      <c r="A100" s="28" t="s">
        <v>196</v>
      </c>
      <c r="B100" s="29" t="s">
        <v>197</v>
      </c>
      <c r="C100" s="30">
        <v>443432</v>
      </c>
      <c r="D100" s="30">
        <v>52259</v>
      </c>
      <c r="E100" s="30">
        <v>0</v>
      </c>
      <c r="F100" s="30">
        <v>408498</v>
      </c>
      <c r="G100" s="30">
        <v>0</v>
      </c>
      <c r="H100" s="35">
        <f t="shared" si="3"/>
        <v>904189</v>
      </c>
      <c r="I100" s="36">
        <v>0</v>
      </c>
      <c r="J100" s="37">
        <f t="shared" si="4"/>
        <v>904189</v>
      </c>
    </row>
    <row r="101" spans="1:10" s="34" customFormat="1" x14ac:dyDescent="0.25">
      <c r="A101" s="28" t="s">
        <v>198</v>
      </c>
      <c r="B101" s="29" t="s">
        <v>199</v>
      </c>
      <c r="C101" s="30">
        <v>552927</v>
      </c>
      <c r="D101" s="30">
        <v>228009</v>
      </c>
      <c r="E101" s="30">
        <v>0</v>
      </c>
      <c r="F101" s="30">
        <v>246020</v>
      </c>
      <c r="G101" s="30">
        <v>0</v>
      </c>
      <c r="H101" s="35">
        <f t="shared" si="3"/>
        <v>1026956</v>
      </c>
      <c r="I101" s="36">
        <v>0</v>
      </c>
      <c r="J101" s="37">
        <f t="shared" si="4"/>
        <v>1026956</v>
      </c>
    </row>
    <row r="102" spans="1:10" s="34" customFormat="1" x14ac:dyDescent="0.25">
      <c r="A102" s="28" t="s">
        <v>200</v>
      </c>
      <c r="B102" s="29" t="s">
        <v>201</v>
      </c>
      <c r="C102" s="30">
        <v>1093656</v>
      </c>
      <c r="D102" s="30">
        <v>303933</v>
      </c>
      <c r="E102" s="30">
        <v>0</v>
      </c>
      <c r="F102" s="30">
        <v>289529</v>
      </c>
      <c r="G102" s="30">
        <v>0</v>
      </c>
      <c r="H102" s="35">
        <f t="shared" si="3"/>
        <v>1687118</v>
      </c>
      <c r="I102" s="36">
        <v>0</v>
      </c>
      <c r="J102" s="37">
        <f t="shared" si="4"/>
        <v>1687118</v>
      </c>
    </row>
    <row r="103" spans="1:10" s="34" customFormat="1" ht="30" x14ac:dyDescent="0.25">
      <c r="A103" s="28" t="s">
        <v>202</v>
      </c>
      <c r="B103" s="29" t="s">
        <v>203</v>
      </c>
      <c r="C103" s="30">
        <v>0</v>
      </c>
      <c r="D103" s="30">
        <v>0</v>
      </c>
      <c r="E103" s="30">
        <v>0</v>
      </c>
      <c r="F103" s="30">
        <v>0</v>
      </c>
      <c r="G103" s="30">
        <v>1012056</v>
      </c>
      <c r="H103" s="35">
        <f t="shared" si="3"/>
        <v>1012056</v>
      </c>
      <c r="I103" s="36">
        <v>0</v>
      </c>
      <c r="J103" s="37">
        <f t="shared" si="4"/>
        <v>1012056</v>
      </c>
    </row>
    <row r="104" spans="1:10" s="34" customFormat="1" x14ac:dyDescent="0.25">
      <c r="A104" s="28" t="s">
        <v>204</v>
      </c>
      <c r="B104" s="29" t="s">
        <v>205</v>
      </c>
      <c r="C104" s="30">
        <v>1246596</v>
      </c>
      <c r="D104" s="30">
        <v>0</v>
      </c>
      <c r="E104" s="30">
        <v>1417769</v>
      </c>
      <c r="F104" s="30">
        <v>471617</v>
      </c>
      <c r="G104" s="30">
        <v>0</v>
      </c>
      <c r="H104" s="35">
        <f t="shared" si="3"/>
        <v>3135982</v>
      </c>
      <c r="I104" s="36">
        <v>0</v>
      </c>
      <c r="J104" s="33">
        <f t="shared" si="4"/>
        <v>3135982</v>
      </c>
    </row>
    <row r="105" spans="1:10" s="34" customFormat="1" x14ac:dyDescent="0.25">
      <c r="A105" s="28" t="s">
        <v>206</v>
      </c>
      <c r="B105" s="29" t="s">
        <v>207</v>
      </c>
      <c r="C105" s="30">
        <v>584601</v>
      </c>
      <c r="D105" s="30">
        <v>594086</v>
      </c>
      <c r="E105" s="30">
        <v>1310404</v>
      </c>
      <c r="F105" s="30">
        <v>514234</v>
      </c>
      <c r="G105" s="30">
        <v>0</v>
      </c>
      <c r="H105" s="35">
        <f t="shared" si="3"/>
        <v>3003325</v>
      </c>
      <c r="I105" s="36">
        <v>0</v>
      </c>
      <c r="J105" s="37">
        <f t="shared" si="4"/>
        <v>3003325</v>
      </c>
    </row>
    <row r="106" spans="1:10" s="34" customFormat="1" x14ac:dyDescent="0.25">
      <c r="A106" s="28" t="s">
        <v>208</v>
      </c>
      <c r="B106" s="29" t="s">
        <v>209</v>
      </c>
      <c r="C106" s="30">
        <v>1736270</v>
      </c>
      <c r="D106" s="30">
        <v>349219</v>
      </c>
      <c r="E106" s="30">
        <v>0</v>
      </c>
      <c r="F106" s="30">
        <v>330084</v>
      </c>
      <c r="G106" s="30">
        <v>0</v>
      </c>
      <c r="H106" s="35">
        <f t="shared" si="3"/>
        <v>2415573</v>
      </c>
      <c r="I106" s="36">
        <v>0</v>
      </c>
      <c r="J106" s="37">
        <f t="shared" si="4"/>
        <v>2415573</v>
      </c>
    </row>
    <row r="107" spans="1:10" s="34" customFormat="1" x14ac:dyDescent="0.25">
      <c r="A107" s="28" t="s">
        <v>210</v>
      </c>
      <c r="B107" s="29" t="s">
        <v>211</v>
      </c>
      <c r="C107" s="30">
        <v>0</v>
      </c>
      <c r="D107" s="30">
        <v>0</v>
      </c>
      <c r="E107" s="30">
        <v>0</v>
      </c>
      <c r="F107" s="30">
        <v>0</v>
      </c>
      <c r="G107" s="30">
        <v>0</v>
      </c>
      <c r="H107" s="35">
        <f t="shared" si="3"/>
        <v>0</v>
      </c>
      <c r="I107" s="36">
        <v>30934.310580000049</v>
      </c>
      <c r="J107" s="37">
        <f t="shared" si="4"/>
        <v>30934.310580000049</v>
      </c>
    </row>
    <row r="108" spans="1:10" s="34" customFormat="1" x14ac:dyDescent="0.25">
      <c r="A108" s="28" t="s">
        <v>212</v>
      </c>
      <c r="B108" s="29" t="s">
        <v>213</v>
      </c>
      <c r="C108" s="30">
        <v>3796322</v>
      </c>
      <c r="D108" s="30">
        <v>788893</v>
      </c>
      <c r="E108" s="30">
        <v>0</v>
      </c>
      <c r="F108" s="30">
        <v>294432</v>
      </c>
      <c r="G108" s="30">
        <v>0</v>
      </c>
      <c r="H108" s="35">
        <f t="shared" si="3"/>
        <v>4879647</v>
      </c>
      <c r="I108" s="36">
        <v>0</v>
      </c>
      <c r="J108" s="37">
        <f t="shared" si="4"/>
        <v>4879647</v>
      </c>
    </row>
    <row r="109" spans="1:10" s="34" customFormat="1" x14ac:dyDescent="0.25">
      <c r="A109" s="28" t="s">
        <v>214</v>
      </c>
      <c r="B109" s="29" t="s">
        <v>215</v>
      </c>
      <c r="C109" s="30">
        <v>1351331</v>
      </c>
      <c r="D109" s="30">
        <v>0</v>
      </c>
      <c r="E109" s="30">
        <v>0</v>
      </c>
      <c r="F109" s="30">
        <v>260814</v>
      </c>
      <c r="G109" s="30">
        <v>0</v>
      </c>
      <c r="H109" s="35">
        <f t="shared" si="3"/>
        <v>1612145</v>
      </c>
      <c r="I109" s="36">
        <v>0</v>
      </c>
      <c r="J109" s="37">
        <f t="shared" si="4"/>
        <v>1612145</v>
      </c>
    </row>
    <row r="110" spans="1:10" s="34" customFormat="1" x14ac:dyDescent="0.25">
      <c r="A110" s="28" t="s">
        <v>216</v>
      </c>
      <c r="B110" s="29" t="s">
        <v>217</v>
      </c>
      <c r="C110" s="30">
        <v>147761</v>
      </c>
      <c r="D110" s="30">
        <v>1502</v>
      </c>
      <c r="E110" s="30">
        <v>2542270</v>
      </c>
      <c r="F110" s="30">
        <v>350642</v>
      </c>
      <c r="G110" s="30">
        <v>0</v>
      </c>
      <c r="H110" s="35">
        <f t="shared" si="3"/>
        <v>3042175</v>
      </c>
      <c r="I110" s="36">
        <v>0</v>
      </c>
      <c r="J110" s="37">
        <f t="shared" si="4"/>
        <v>3042175</v>
      </c>
    </row>
    <row r="111" spans="1:10" s="34" customFormat="1" x14ac:dyDescent="0.25">
      <c r="A111" s="28" t="s">
        <v>218</v>
      </c>
      <c r="B111" s="29" t="s">
        <v>219</v>
      </c>
      <c r="C111" s="30">
        <v>338739</v>
      </c>
      <c r="D111" s="30">
        <v>10814</v>
      </c>
      <c r="E111" s="30">
        <v>0</v>
      </c>
      <c r="F111" s="30">
        <v>320977</v>
      </c>
      <c r="G111" s="30">
        <v>0</v>
      </c>
      <c r="H111" s="35">
        <f t="shared" si="3"/>
        <v>670530</v>
      </c>
      <c r="I111" s="36">
        <v>0</v>
      </c>
      <c r="J111" s="37">
        <f t="shared" si="4"/>
        <v>670530</v>
      </c>
    </row>
    <row r="112" spans="1:10" s="34" customFormat="1" x14ac:dyDescent="0.25">
      <c r="A112" s="28" t="s">
        <v>220</v>
      </c>
      <c r="B112" s="29" t="s">
        <v>221</v>
      </c>
      <c r="C112" s="30">
        <v>433144</v>
      </c>
      <c r="D112" s="30">
        <v>41987</v>
      </c>
      <c r="E112" s="30">
        <v>0</v>
      </c>
      <c r="F112" s="30">
        <v>298448</v>
      </c>
      <c r="G112" s="30">
        <v>0</v>
      </c>
      <c r="H112" s="35">
        <f t="shared" si="3"/>
        <v>773579</v>
      </c>
      <c r="I112" s="36">
        <v>0</v>
      </c>
      <c r="J112" s="37">
        <f t="shared" si="4"/>
        <v>773579</v>
      </c>
    </row>
    <row r="113" spans="1:10" s="34" customFormat="1" x14ac:dyDescent="0.25">
      <c r="A113" s="28" t="s">
        <v>222</v>
      </c>
      <c r="B113" s="29" t="s">
        <v>223</v>
      </c>
      <c r="C113" s="30">
        <v>744040</v>
      </c>
      <c r="D113" s="30">
        <v>236729</v>
      </c>
      <c r="E113" s="30">
        <v>0</v>
      </c>
      <c r="F113" s="30">
        <v>288051</v>
      </c>
      <c r="G113" s="30">
        <v>0</v>
      </c>
      <c r="H113" s="35">
        <f t="shared" si="3"/>
        <v>1268820</v>
      </c>
      <c r="I113" s="36">
        <v>0</v>
      </c>
      <c r="J113" s="37">
        <f t="shared" si="4"/>
        <v>1268820</v>
      </c>
    </row>
    <row r="114" spans="1:10" s="34" customFormat="1" x14ac:dyDescent="0.25">
      <c r="A114" s="28" t="s">
        <v>224</v>
      </c>
      <c r="B114" s="29" t="s">
        <v>225</v>
      </c>
      <c r="C114" s="30">
        <v>0</v>
      </c>
      <c r="D114" s="30">
        <v>0</v>
      </c>
      <c r="E114" s="30">
        <v>0</v>
      </c>
      <c r="F114" s="30">
        <v>0</v>
      </c>
      <c r="G114" s="30">
        <v>274139</v>
      </c>
      <c r="H114" s="35">
        <f t="shared" si="3"/>
        <v>274139</v>
      </c>
      <c r="I114" s="36">
        <v>0</v>
      </c>
      <c r="J114" s="37">
        <f t="shared" si="4"/>
        <v>274139</v>
      </c>
    </row>
    <row r="115" spans="1:10" s="34" customFormat="1" x14ac:dyDescent="0.25">
      <c r="A115" s="28" t="s">
        <v>226</v>
      </c>
      <c r="B115" s="29" t="s">
        <v>227</v>
      </c>
      <c r="C115" s="30">
        <v>1187788</v>
      </c>
      <c r="D115" s="30">
        <v>319911</v>
      </c>
      <c r="E115" s="30">
        <v>0</v>
      </c>
      <c r="F115" s="30">
        <v>295591</v>
      </c>
      <c r="G115" s="30">
        <v>0</v>
      </c>
      <c r="H115" s="35">
        <f t="shared" ref="H115:H178" si="5">+C115+D115+E115+G115+F115</f>
        <v>1803290</v>
      </c>
      <c r="I115" s="36">
        <v>0</v>
      </c>
      <c r="J115" s="37">
        <f t="shared" si="4"/>
        <v>1803290</v>
      </c>
    </row>
    <row r="116" spans="1:10" s="34" customFormat="1" x14ac:dyDescent="0.25">
      <c r="A116" s="28" t="s">
        <v>228</v>
      </c>
      <c r="B116" s="29" t="s">
        <v>229</v>
      </c>
      <c r="C116" s="30">
        <v>567504</v>
      </c>
      <c r="D116" s="30">
        <v>2802</v>
      </c>
      <c r="E116" s="30">
        <v>0</v>
      </c>
      <c r="F116" s="30">
        <v>246632</v>
      </c>
      <c r="G116" s="30">
        <v>0</v>
      </c>
      <c r="H116" s="35">
        <f t="shared" si="5"/>
        <v>816938</v>
      </c>
      <c r="I116" s="36">
        <v>0</v>
      </c>
      <c r="J116" s="37">
        <f t="shared" si="4"/>
        <v>816938</v>
      </c>
    </row>
    <row r="117" spans="1:10" s="34" customFormat="1" x14ac:dyDescent="0.25">
      <c r="A117" s="28" t="s">
        <v>230</v>
      </c>
      <c r="B117" s="29" t="s">
        <v>231</v>
      </c>
      <c r="C117" s="30">
        <v>385706</v>
      </c>
      <c r="D117" s="30">
        <v>44257</v>
      </c>
      <c r="E117" s="30">
        <v>0</v>
      </c>
      <c r="F117" s="30">
        <v>251251</v>
      </c>
      <c r="G117" s="30">
        <v>0</v>
      </c>
      <c r="H117" s="35">
        <f t="shared" si="5"/>
        <v>681214</v>
      </c>
      <c r="I117" s="36">
        <v>0</v>
      </c>
      <c r="J117" s="37">
        <f t="shared" si="4"/>
        <v>681214</v>
      </c>
    </row>
    <row r="118" spans="1:10" s="34" customFormat="1" x14ac:dyDescent="0.25">
      <c r="A118" s="28" t="s">
        <v>232</v>
      </c>
      <c r="B118" s="29" t="s">
        <v>233</v>
      </c>
      <c r="C118" s="30">
        <v>300133</v>
      </c>
      <c r="D118" s="30">
        <v>58156</v>
      </c>
      <c r="E118" s="30">
        <v>0</v>
      </c>
      <c r="F118" s="30">
        <v>331249</v>
      </c>
      <c r="G118" s="30">
        <v>0</v>
      </c>
      <c r="H118" s="35">
        <f t="shared" si="5"/>
        <v>689538</v>
      </c>
      <c r="I118" s="36">
        <v>0</v>
      </c>
      <c r="J118" s="37">
        <f t="shared" si="4"/>
        <v>689538</v>
      </c>
    </row>
    <row r="119" spans="1:10" s="34" customFormat="1" x14ac:dyDescent="0.25">
      <c r="A119" s="28" t="s">
        <v>234</v>
      </c>
      <c r="B119" s="29" t="s">
        <v>235</v>
      </c>
      <c r="C119" s="30">
        <v>329350</v>
      </c>
      <c r="D119" s="30">
        <v>274597</v>
      </c>
      <c r="E119" s="30">
        <v>0</v>
      </c>
      <c r="F119" s="30">
        <v>350679</v>
      </c>
      <c r="G119" s="30">
        <v>0</v>
      </c>
      <c r="H119" s="35">
        <f t="shared" si="5"/>
        <v>954626</v>
      </c>
      <c r="I119" s="36">
        <v>0</v>
      </c>
      <c r="J119" s="37">
        <f t="shared" si="4"/>
        <v>954626</v>
      </c>
    </row>
    <row r="120" spans="1:10" s="34" customFormat="1" x14ac:dyDescent="0.25">
      <c r="A120" s="28" t="s">
        <v>236</v>
      </c>
      <c r="B120" s="29" t="s">
        <v>237</v>
      </c>
      <c r="C120" s="30">
        <v>1571768</v>
      </c>
      <c r="D120" s="30">
        <v>204885</v>
      </c>
      <c r="E120" s="30">
        <v>0</v>
      </c>
      <c r="F120" s="30">
        <v>247997</v>
      </c>
      <c r="G120" s="30">
        <v>0</v>
      </c>
      <c r="H120" s="35">
        <f t="shared" si="5"/>
        <v>2024650</v>
      </c>
      <c r="I120" s="36">
        <v>0</v>
      </c>
      <c r="J120" s="37">
        <f t="shared" si="4"/>
        <v>2024650</v>
      </c>
    </row>
    <row r="121" spans="1:10" s="34" customFormat="1" x14ac:dyDescent="0.25">
      <c r="A121" s="28" t="s">
        <v>238</v>
      </c>
      <c r="B121" s="29" t="s">
        <v>239</v>
      </c>
      <c r="C121" s="30">
        <v>566313</v>
      </c>
      <c r="D121" s="30">
        <v>110885</v>
      </c>
      <c r="E121" s="30">
        <v>0</v>
      </c>
      <c r="F121" s="30">
        <v>292979</v>
      </c>
      <c r="G121" s="30">
        <v>0</v>
      </c>
      <c r="H121" s="35">
        <f t="shared" si="5"/>
        <v>970177</v>
      </c>
      <c r="I121" s="36">
        <v>0</v>
      </c>
      <c r="J121" s="37">
        <f t="shared" si="4"/>
        <v>970177</v>
      </c>
    </row>
    <row r="122" spans="1:10" s="34" customFormat="1" x14ac:dyDescent="0.25">
      <c r="A122" s="28" t="s">
        <v>240</v>
      </c>
      <c r="B122" s="29" t="s">
        <v>241</v>
      </c>
      <c r="C122" s="30">
        <v>486232</v>
      </c>
      <c r="D122" s="30">
        <v>34049</v>
      </c>
      <c r="E122" s="30">
        <v>197527</v>
      </c>
      <c r="F122" s="30">
        <v>472286</v>
      </c>
      <c r="G122" s="30">
        <v>0</v>
      </c>
      <c r="H122" s="35">
        <f t="shared" si="5"/>
        <v>1190094</v>
      </c>
      <c r="I122" s="36">
        <v>0</v>
      </c>
      <c r="J122" s="33">
        <f t="shared" si="4"/>
        <v>1190094</v>
      </c>
    </row>
    <row r="123" spans="1:10" s="34" customFormat="1" x14ac:dyDescent="0.25">
      <c r="A123" s="28" t="s">
        <v>242</v>
      </c>
      <c r="B123" s="29" t="s">
        <v>243</v>
      </c>
      <c r="C123" s="30">
        <v>640535</v>
      </c>
      <c r="D123" s="30">
        <v>139714</v>
      </c>
      <c r="E123" s="30">
        <v>0</v>
      </c>
      <c r="F123" s="30">
        <v>259936</v>
      </c>
      <c r="G123" s="30">
        <v>0</v>
      </c>
      <c r="H123" s="35">
        <f t="shared" si="5"/>
        <v>1040185</v>
      </c>
      <c r="I123" s="36">
        <v>0</v>
      </c>
      <c r="J123" s="37">
        <f t="shared" si="4"/>
        <v>1040185</v>
      </c>
    </row>
    <row r="124" spans="1:10" s="34" customFormat="1" x14ac:dyDescent="0.25">
      <c r="A124" s="28" t="s">
        <v>244</v>
      </c>
      <c r="B124" s="29" t="s">
        <v>245</v>
      </c>
      <c r="C124" s="30">
        <v>1637142</v>
      </c>
      <c r="D124" s="30">
        <v>363804</v>
      </c>
      <c r="E124" s="30">
        <v>726096</v>
      </c>
      <c r="F124" s="30">
        <v>312845</v>
      </c>
      <c r="G124" s="30">
        <v>0</v>
      </c>
      <c r="H124" s="35">
        <f t="shared" si="5"/>
        <v>3039887</v>
      </c>
      <c r="I124" s="36">
        <v>0</v>
      </c>
      <c r="J124" s="37">
        <f t="shared" si="4"/>
        <v>3039887</v>
      </c>
    </row>
    <row r="125" spans="1:10" s="34" customFormat="1" x14ac:dyDescent="0.25">
      <c r="A125" s="28" t="s">
        <v>246</v>
      </c>
      <c r="B125" s="29" t="s">
        <v>247</v>
      </c>
      <c r="C125" s="30">
        <v>744978</v>
      </c>
      <c r="D125" s="30">
        <v>163457</v>
      </c>
      <c r="E125" s="30">
        <v>0</v>
      </c>
      <c r="F125" s="30">
        <v>245052</v>
      </c>
      <c r="G125" s="30">
        <v>0</v>
      </c>
      <c r="H125" s="35">
        <f t="shared" si="5"/>
        <v>1153487</v>
      </c>
      <c r="I125" s="36">
        <v>0</v>
      </c>
      <c r="J125" s="37">
        <f t="shared" si="4"/>
        <v>1153487</v>
      </c>
    </row>
    <row r="126" spans="1:10" s="34" customFormat="1" x14ac:dyDescent="0.25">
      <c r="A126" s="28" t="s">
        <v>248</v>
      </c>
      <c r="B126" s="29" t="s">
        <v>249</v>
      </c>
      <c r="C126" s="30">
        <v>514831</v>
      </c>
      <c r="D126" s="30">
        <v>497075</v>
      </c>
      <c r="E126" s="30">
        <v>0</v>
      </c>
      <c r="F126" s="30">
        <v>417490</v>
      </c>
      <c r="G126" s="30">
        <v>0</v>
      </c>
      <c r="H126" s="35">
        <f t="shared" si="5"/>
        <v>1429396</v>
      </c>
      <c r="I126" s="36">
        <v>0</v>
      </c>
      <c r="J126" s="37">
        <f t="shared" si="4"/>
        <v>1429396</v>
      </c>
    </row>
    <row r="127" spans="1:10" s="34" customFormat="1" x14ac:dyDescent="0.25">
      <c r="A127" s="28" t="s">
        <v>250</v>
      </c>
      <c r="B127" s="29" t="s">
        <v>251</v>
      </c>
      <c r="C127" s="30">
        <v>599153</v>
      </c>
      <c r="D127" s="30">
        <v>40680</v>
      </c>
      <c r="E127" s="30">
        <v>0</v>
      </c>
      <c r="F127" s="30">
        <v>333125</v>
      </c>
      <c r="G127" s="30">
        <v>0</v>
      </c>
      <c r="H127" s="35">
        <f t="shared" si="5"/>
        <v>972958</v>
      </c>
      <c r="I127" s="36">
        <v>0</v>
      </c>
      <c r="J127" s="37">
        <f t="shared" si="4"/>
        <v>972958</v>
      </c>
    </row>
    <row r="128" spans="1:10" s="34" customFormat="1" x14ac:dyDescent="0.25">
      <c r="A128" s="28" t="s">
        <v>252</v>
      </c>
      <c r="B128" s="29" t="s">
        <v>253</v>
      </c>
      <c r="C128" s="30">
        <v>0</v>
      </c>
      <c r="D128" s="30">
        <v>0</v>
      </c>
      <c r="E128" s="30">
        <v>0</v>
      </c>
      <c r="F128" s="30">
        <v>0</v>
      </c>
      <c r="G128" s="30">
        <v>242781</v>
      </c>
      <c r="H128" s="35">
        <f t="shared" si="5"/>
        <v>242781</v>
      </c>
      <c r="I128" s="36">
        <v>0</v>
      </c>
      <c r="J128" s="37">
        <f t="shared" si="4"/>
        <v>242781</v>
      </c>
    </row>
    <row r="129" spans="1:10" s="34" customFormat="1" x14ac:dyDescent="0.25">
      <c r="A129" s="28" t="s">
        <v>254</v>
      </c>
      <c r="B129" s="29" t="s">
        <v>255</v>
      </c>
      <c r="C129" s="30">
        <v>314744</v>
      </c>
      <c r="D129" s="30">
        <v>507262</v>
      </c>
      <c r="E129" s="30">
        <v>0</v>
      </c>
      <c r="F129" s="30">
        <v>379247</v>
      </c>
      <c r="G129" s="30">
        <v>0</v>
      </c>
      <c r="H129" s="35">
        <f t="shared" si="5"/>
        <v>1201253</v>
      </c>
      <c r="I129" s="36">
        <v>0</v>
      </c>
      <c r="J129" s="37">
        <f t="shared" si="4"/>
        <v>1201253</v>
      </c>
    </row>
    <row r="130" spans="1:10" s="34" customFormat="1" x14ac:dyDescent="0.25">
      <c r="A130" s="28" t="s">
        <v>256</v>
      </c>
      <c r="B130" s="29" t="s">
        <v>257</v>
      </c>
      <c r="C130" s="30">
        <v>540899</v>
      </c>
      <c r="D130" s="30">
        <v>197887</v>
      </c>
      <c r="E130" s="30">
        <v>0</v>
      </c>
      <c r="F130" s="30">
        <v>554354</v>
      </c>
      <c r="G130" s="30">
        <v>0</v>
      </c>
      <c r="H130" s="35">
        <f t="shared" si="5"/>
        <v>1293140</v>
      </c>
      <c r="I130" s="36">
        <v>0</v>
      </c>
      <c r="J130" s="37">
        <f t="shared" si="4"/>
        <v>1293140</v>
      </c>
    </row>
    <row r="131" spans="1:10" s="34" customFormat="1" x14ac:dyDescent="0.25">
      <c r="A131" s="28" t="s">
        <v>258</v>
      </c>
      <c r="B131" s="29" t="s">
        <v>259</v>
      </c>
      <c r="C131" s="30">
        <v>542538</v>
      </c>
      <c r="D131" s="30">
        <v>60289</v>
      </c>
      <c r="E131" s="30">
        <v>896727</v>
      </c>
      <c r="F131" s="30">
        <v>602457</v>
      </c>
      <c r="G131" s="30">
        <v>0</v>
      </c>
      <c r="H131" s="35">
        <f t="shared" si="5"/>
        <v>2102011</v>
      </c>
      <c r="I131" s="36">
        <v>0</v>
      </c>
      <c r="J131" s="37">
        <f t="shared" si="4"/>
        <v>2102011</v>
      </c>
    </row>
    <row r="132" spans="1:10" s="34" customFormat="1" x14ac:dyDescent="0.25">
      <c r="A132" s="28" t="s">
        <v>260</v>
      </c>
      <c r="B132" s="29" t="s">
        <v>261</v>
      </c>
      <c r="C132" s="30">
        <v>633456</v>
      </c>
      <c r="D132" s="30">
        <v>123449</v>
      </c>
      <c r="E132" s="30">
        <v>0</v>
      </c>
      <c r="F132" s="30">
        <v>260216</v>
      </c>
      <c r="G132" s="30">
        <v>0</v>
      </c>
      <c r="H132" s="35">
        <f t="shared" si="5"/>
        <v>1017121</v>
      </c>
      <c r="I132" s="36">
        <v>0</v>
      </c>
      <c r="J132" s="37">
        <f t="shared" si="4"/>
        <v>1017121</v>
      </c>
    </row>
    <row r="133" spans="1:10" s="34" customFormat="1" x14ac:dyDescent="0.25">
      <c r="A133" s="28" t="s">
        <v>262</v>
      </c>
      <c r="B133" s="29" t="s">
        <v>263</v>
      </c>
      <c r="C133" s="30">
        <v>260355</v>
      </c>
      <c r="D133" s="30">
        <v>74328</v>
      </c>
      <c r="E133" s="30">
        <v>0</v>
      </c>
      <c r="F133" s="30">
        <v>285978</v>
      </c>
      <c r="G133" s="30">
        <v>0</v>
      </c>
      <c r="H133" s="35">
        <f t="shared" si="5"/>
        <v>620661</v>
      </c>
      <c r="I133" s="36">
        <v>0</v>
      </c>
      <c r="J133" s="37">
        <f t="shared" si="4"/>
        <v>620661</v>
      </c>
    </row>
    <row r="134" spans="1:10" s="34" customFormat="1" x14ac:dyDescent="0.25">
      <c r="A134" s="28" t="s">
        <v>264</v>
      </c>
      <c r="B134" s="29" t="s">
        <v>265</v>
      </c>
      <c r="C134" s="30">
        <v>1926488</v>
      </c>
      <c r="D134" s="30">
        <v>235802</v>
      </c>
      <c r="E134" s="30">
        <v>0</v>
      </c>
      <c r="F134" s="30">
        <v>267061</v>
      </c>
      <c r="G134" s="30">
        <v>0</v>
      </c>
      <c r="H134" s="35">
        <f t="shared" si="5"/>
        <v>2429351</v>
      </c>
      <c r="I134" s="36">
        <v>0</v>
      </c>
      <c r="J134" s="37">
        <f t="shared" si="4"/>
        <v>2429351</v>
      </c>
    </row>
    <row r="135" spans="1:10" s="34" customFormat="1" x14ac:dyDescent="0.25">
      <c r="A135" s="28" t="s">
        <v>266</v>
      </c>
      <c r="B135" s="29" t="s">
        <v>267</v>
      </c>
      <c r="C135" s="30">
        <v>808907</v>
      </c>
      <c r="D135" s="30">
        <v>27521</v>
      </c>
      <c r="E135" s="30">
        <v>220766</v>
      </c>
      <c r="F135" s="30">
        <v>389925</v>
      </c>
      <c r="G135" s="30">
        <v>0</v>
      </c>
      <c r="H135" s="35">
        <f t="shared" si="5"/>
        <v>1447119</v>
      </c>
      <c r="I135" s="36">
        <v>0</v>
      </c>
      <c r="J135" s="37">
        <f t="shared" si="4"/>
        <v>1447119</v>
      </c>
    </row>
    <row r="136" spans="1:10" s="34" customFormat="1" x14ac:dyDescent="0.25">
      <c r="A136" s="28" t="s">
        <v>268</v>
      </c>
      <c r="B136" s="29" t="s">
        <v>269</v>
      </c>
      <c r="C136" s="30">
        <v>2205160</v>
      </c>
      <c r="D136" s="30">
        <v>395362</v>
      </c>
      <c r="E136" s="30">
        <v>0</v>
      </c>
      <c r="F136" s="30">
        <v>274314</v>
      </c>
      <c r="G136" s="30">
        <v>0</v>
      </c>
      <c r="H136" s="35">
        <f t="shared" si="5"/>
        <v>2874836</v>
      </c>
      <c r="I136" s="36">
        <v>0</v>
      </c>
      <c r="J136" s="37">
        <f t="shared" si="4"/>
        <v>2874836</v>
      </c>
    </row>
    <row r="137" spans="1:10" s="34" customFormat="1" x14ac:dyDescent="0.25">
      <c r="A137" s="28" t="s">
        <v>270</v>
      </c>
      <c r="B137" s="29" t="s">
        <v>271</v>
      </c>
      <c r="C137" s="30">
        <v>533504</v>
      </c>
      <c r="D137" s="30">
        <v>536943</v>
      </c>
      <c r="E137" s="30">
        <v>0</v>
      </c>
      <c r="F137" s="30">
        <v>352297</v>
      </c>
      <c r="G137" s="30">
        <v>0</v>
      </c>
      <c r="H137" s="35">
        <f t="shared" si="5"/>
        <v>1422744</v>
      </c>
      <c r="I137" s="36">
        <v>0</v>
      </c>
      <c r="J137" s="37">
        <f t="shared" ref="J137:J200" si="6">H137+I137</f>
        <v>1422744</v>
      </c>
    </row>
    <row r="138" spans="1:10" s="34" customFormat="1" x14ac:dyDescent="0.25">
      <c r="A138" s="28" t="s">
        <v>272</v>
      </c>
      <c r="B138" s="29" t="s">
        <v>273</v>
      </c>
      <c r="C138" s="30">
        <v>658143</v>
      </c>
      <c r="D138" s="30">
        <v>0</v>
      </c>
      <c r="E138" s="30">
        <v>0</v>
      </c>
      <c r="F138" s="30">
        <v>414829</v>
      </c>
      <c r="G138" s="30">
        <v>0</v>
      </c>
      <c r="H138" s="35">
        <f t="shared" si="5"/>
        <v>1072972</v>
      </c>
      <c r="I138" s="36">
        <v>0</v>
      </c>
      <c r="J138" s="37">
        <f t="shared" si="6"/>
        <v>1072972</v>
      </c>
    </row>
    <row r="139" spans="1:10" s="34" customFormat="1" x14ac:dyDescent="0.25">
      <c r="A139" s="28" t="s">
        <v>274</v>
      </c>
      <c r="B139" s="29" t="s">
        <v>275</v>
      </c>
      <c r="C139" s="30">
        <v>1246149</v>
      </c>
      <c r="D139" s="30">
        <v>115560</v>
      </c>
      <c r="E139" s="30">
        <v>0</v>
      </c>
      <c r="F139" s="30">
        <v>264899</v>
      </c>
      <c r="G139" s="30">
        <v>0</v>
      </c>
      <c r="H139" s="35">
        <f t="shared" si="5"/>
        <v>1626608</v>
      </c>
      <c r="I139" s="36">
        <v>0</v>
      </c>
      <c r="J139" s="37">
        <f t="shared" si="6"/>
        <v>1626608</v>
      </c>
    </row>
    <row r="140" spans="1:10" s="34" customFormat="1" x14ac:dyDescent="0.25">
      <c r="A140" s="28" t="s">
        <v>276</v>
      </c>
      <c r="B140" s="29" t="s">
        <v>277</v>
      </c>
      <c r="C140" s="30">
        <v>717187</v>
      </c>
      <c r="D140" s="30">
        <v>0</v>
      </c>
      <c r="E140" s="30">
        <v>0</v>
      </c>
      <c r="F140" s="30">
        <v>265447</v>
      </c>
      <c r="G140" s="30">
        <v>0</v>
      </c>
      <c r="H140" s="35">
        <f t="shared" si="5"/>
        <v>982634</v>
      </c>
      <c r="I140" s="36">
        <v>0</v>
      </c>
      <c r="J140" s="33">
        <f t="shared" si="6"/>
        <v>982634</v>
      </c>
    </row>
    <row r="141" spans="1:10" s="34" customFormat="1" x14ac:dyDescent="0.25">
      <c r="A141" s="28" t="s">
        <v>278</v>
      </c>
      <c r="B141" s="29" t="s">
        <v>279</v>
      </c>
      <c r="C141" s="30">
        <v>0</v>
      </c>
      <c r="D141" s="30">
        <v>0</v>
      </c>
      <c r="E141" s="30">
        <v>0</v>
      </c>
      <c r="F141" s="30">
        <v>0</v>
      </c>
      <c r="G141" s="30">
        <v>386796</v>
      </c>
      <c r="H141" s="35">
        <f t="shared" si="5"/>
        <v>386796</v>
      </c>
      <c r="I141" s="36">
        <v>0</v>
      </c>
      <c r="J141" s="37">
        <f t="shared" si="6"/>
        <v>386796</v>
      </c>
    </row>
    <row r="142" spans="1:10" s="34" customFormat="1" x14ac:dyDescent="0.25">
      <c r="A142" s="28" t="s">
        <v>280</v>
      </c>
      <c r="B142" s="29" t="s">
        <v>281</v>
      </c>
      <c r="C142" s="30">
        <v>1089928</v>
      </c>
      <c r="D142" s="30">
        <v>132266</v>
      </c>
      <c r="E142" s="30">
        <v>0</v>
      </c>
      <c r="F142" s="30">
        <v>287649</v>
      </c>
      <c r="G142" s="30">
        <v>0</v>
      </c>
      <c r="H142" s="35">
        <f t="shared" si="5"/>
        <v>1509843</v>
      </c>
      <c r="I142" s="36">
        <v>0</v>
      </c>
      <c r="J142" s="37">
        <f t="shared" si="6"/>
        <v>1509843</v>
      </c>
    </row>
    <row r="143" spans="1:10" s="34" customFormat="1" x14ac:dyDescent="0.25">
      <c r="A143" s="28" t="s">
        <v>282</v>
      </c>
      <c r="B143" s="29" t="s">
        <v>283</v>
      </c>
      <c r="C143" s="30">
        <v>0</v>
      </c>
      <c r="D143" s="30">
        <v>0</v>
      </c>
      <c r="E143" s="30">
        <v>0</v>
      </c>
      <c r="F143" s="30">
        <v>0</v>
      </c>
      <c r="G143" s="30">
        <v>0</v>
      </c>
      <c r="H143" s="35">
        <f t="shared" si="5"/>
        <v>0</v>
      </c>
      <c r="I143" s="36">
        <v>1152987.2277000006</v>
      </c>
      <c r="J143" s="37">
        <f t="shared" si="6"/>
        <v>1152987.2277000006</v>
      </c>
    </row>
    <row r="144" spans="1:10" s="34" customFormat="1" x14ac:dyDescent="0.25">
      <c r="A144" s="28" t="s">
        <v>284</v>
      </c>
      <c r="B144" s="29" t="s">
        <v>285</v>
      </c>
      <c r="C144" s="30">
        <v>0</v>
      </c>
      <c r="D144" s="30">
        <v>0</v>
      </c>
      <c r="E144" s="30">
        <v>0</v>
      </c>
      <c r="F144" s="30">
        <v>0</v>
      </c>
      <c r="G144" s="30">
        <v>0</v>
      </c>
      <c r="H144" s="35">
        <f t="shared" si="5"/>
        <v>0</v>
      </c>
      <c r="I144" s="36">
        <v>495094.54860000004</v>
      </c>
      <c r="J144" s="37">
        <f t="shared" si="6"/>
        <v>495094.54860000004</v>
      </c>
    </row>
    <row r="145" spans="1:10" s="34" customFormat="1" x14ac:dyDescent="0.25">
      <c r="A145" s="28" t="s">
        <v>286</v>
      </c>
      <c r="B145" s="29" t="s">
        <v>287</v>
      </c>
      <c r="C145" s="30">
        <v>2132226</v>
      </c>
      <c r="D145" s="30">
        <v>83696</v>
      </c>
      <c r="E145" s="30">
        <v>0</v>
      </c>
      <c r="F145" s="30">
        <v>273196</v>
      </c>
      <c r="G145" s="30">
        <v>0</v>
      </c>
      <c r="H145" s="35">
        <f t="shared" si="5"/>
        <v>2489118</v>
      </c>
      <c r="I145" s="36">
        <v>0</v>
      </c>
      <c r="J145" s="37">
        <f t="shared" si="6"/>
        <v>2489118</v>
      </c>
    </row>
    <row r="146" spans="1:10" s="34" customFormat="1" x14ac:dyDescent="0.25">
      <c r="A146" s="28" t="s">
        <v>288</v>
      </c>
      <c r="B146" s="29" t="s">
        <v>289</v>
      </c>
      <c r="C146" s="30">
        <v>327102</v>
      </c>
      <c r="D146" s="30">
        <v>7236</v>
      </c>
      <c r="E146" s="30">
        <v>0</v>
      </c>
      <c r="F146" s="30">
        <v>325193</v>
      </c>
      <c r="G146" s="30">
        <v>0</v>
      </c>
      <c r="H146" s="35">
        <f t="shared" si="5"/>
        <v>659531</v>
      </c>
      <c r="I146" s="36">
        <v>0</v>
      </c>
      <c r="J146" s="37">
        <f t="shared" si="6"/>
        <v>659531</v>
      </c>
    </row>
    <row r="147" spans="1:10" s="34" customFormat="1" x14ac:dyDescent="0.25">
      <c r="A147" s="28" t="s">
        <v>290</v>
      </c>
      <c r="B147" s="29" t="s">
        <v>291</v>
      </c>
      <c r="C147" s="30">
        <v>380485</v>
      </c>
      <c r="D147" s="30">
        <v>920607</v>
      </c>
      <c r="E147" s="30">
        <v>0</v>
      </c>
      <c r="F147" s="30">
        <v>265262</v>
      </c>
      <c r="G147" s="30">
        <v>0</v>
      </c>
      <c r="H147" s="35">
        <f t="shared" si="5"/>
        <v>1566354</v>
      </c>
      <c r="I147" s="36">
        <v>0</v>
      </c>
      <c r="J147" s="37">
        <f t="shared" si="6"/>
        <v>1566354</v>
      </c>
    </row>
    <row r="148" spans="1:10" s="34" customFormat="1" x14ac:dyDescent="0.25">
      <c r="A148" s="28" t="s">
        <v>292</v>
      </c>
      <c r="B148" s="29" t="s">
        <v>293</v>
      </c>
      <c r="C148" s="30">
        <v>625985</v>
      </c>
      <c r="D148" s="30">
        <v>170466</v>
      </c>
      <c r="E148" s="30">
        <v>0</v>
      </c>
      <c r="F148" s="30">
        <v>364557</v>
      </c>
      <c r="G148" s="30">
        <v>0</v>
      </c>
      <c r="H148" s="35">
        <f t="shared" si="5"/>
        <v>1161008</v>
      </c>
      <c r="I148" s="36">
        <v>0</v>
      </c>
      <c r="J148" s="37">
        <f t="shared" si="6"/>
        <v>1161008</v>
      </c>
    </row>
    <row r="149" spans="1:10" s="34" customFormat="1" x14ac:dyDescent="0.25">
      <c r="A149" s="28" t="s">
        <v>294</v>
      </c>
      <c r="B149" s="29" t="s">
        <v>295</v>
      </c>
      <c r="C149" s="30">
        <v>902331</v>
      </c>
      <c r="D149" s="30">
        <v>25614</v>
      </c>
      <c r="E149" s="30">
        <v>0</v>
      </c>
      <c r="F149" s="30">
        <v>315569</v>
      </c>
      <c r="G149" s="30">
        <v>0</v>
      </c>
      <c r="H149" s="35">
        <f t="shared" si="5"/>
        <v>1243514</v>
      </c>
      <c r="I149" s="36">
        <v>0</v>
      </c>
      <c r="J149" s="37">
        <f t="shared" si="6"/>
        <v>1243514</v>
      </c>
    </row>
    <row r="150" spans="1:10" s="34" customFormat="1" x14ac:dyDescent="0.25">
      <c r="A150" s="28" t="s">
        <v>296</v>
      </c>
      <c r="B150" s="29" t="s">
        <v>297</v>
      </c>
      <c r="C150" s="30">
        <v>178967</v>
      </c>
      <c r="D150" s="30">
        <v>233858</v>
      </c>
      <c r="E150" s="30">
        <v>707094</v>
      </c>
      <c r="F150" s="30">
        <v>246171</v>
      </c>
      <c r="G150" s="30">
        <v>0</v>
      </c>
      <c r="H150" s="35">
        <f t="shared" si="5"/>
        <v>1366090</v>
      </c>
      <c r="I150" s="36">
        <v>0</v>
      </c>
      <c r="J150" s="37">
        <f t="shared" si="6"/>
        <v>1366090</v>
      </c>
    </row>
    <row r="151" spans="1:10" s="34" customFormat="1" x14ac:dyDescent="0.25">
      <c r="A151" s="28" t="s">
        <v>298</v>
      </c>
      <c r="B151" s="29" t="s">
        <v>299</v>
      </c>
      <c r="C151" s="30">
        <v>223425</v>
      </c>
      <c r="D151" s="30">
        <v>72093</v>
      </c>
      <c r="E151" s="30">
        <v>3119140</v>
      </c>
      <c r="F151" s="30">
        <v>927397</v>
      </c>
      <c r="G151" s="30">
        <v>0</v>
      </c>
      <c r="H151" s="35">
        <f t="shared" si="5"/>
        <v>4342055</v>
      </c>
      <c r="I151" s="36">
        <v>0</v>
      </c>
      <c r="J151" s="37">
        <f t="shared" si="6"/>
        <v>4342055</v>
      </c>
    </row>
    <row r="152" spans="1:10" s="34" customFormat="1" x14ac:dyDescent="0.25">
      <c r="A152" s="28" t="s">
        <v>300</v>
      </c>
      <c r="B152" s="29" t="s">
        <v>301</v>
      </c>
      <c r="C152" s="30">
        <v>592546</v>
      </c>
      <c r="D152" s="30">
        <v>1142441</v>
      </c>
      <c r="E152" s="30">
        <v>0</v>
      </c>
      <c r="F152" s="30">
        <v>260686</v>
      </c>
      <c r="G152" s="30">
        <v>0</v>
      </c>
      <c r="H152" s="35">
        <f t="shared" si="5"/>
        <v>1995673</v>
      </c>
      <c r="I152" s="36">
        <v>0</v>
      </c>
      <c r="J152" s="37">
        <f t="shared" si="6"/>
        <v>1995673</v>
      </c>
    </row>
    <row r="153" spans="1:10" s="34" customFormat="1" x14ac:dyDescent="0.25">
      <c r="A153" s="28" t="s">
        <v>302</v>
      </c>
      <c r="B153" s="29" t="s">
        <v>303</v>
      </c>
      <c r="C153" s="30">
        <v>880491</v>
      </c>
      <c r="D153" s="30">
        <v>84155</v>
      </c>
      <c r="E153" s="30">
        <v>0</v>
      </c>
      <c r="F153" s="30">
        <v>381613</v>
      </c>
      <c r="G153" s="30">
        <v>0</v>
      </c>
      <c r="H153" s="35">
        <f t="shared" si="5"/>
        <v>1346259</v>
      </c>
      <c r="I153" s="36">
        <v>0</v>
      </c>
      <c r="J153" s="37">
        <f t="shared" si="6"/>
        <v>1346259</v>
      </c>
    </row>
    <row r="154" spans="1:10" s="34" customFormat="1" x14ac:dyDescent="0.25">
      <c r="A154" s="28" t="s">
        <v>304</v>
      </c>
      <c r="B154" s="29" t="s">
        <v>305</v>
      </c>
      <c r="C154" s="30">
        <v>2616478</v>
      </c>
      <c r="D154" s="30">
        <v>933304</v>
      </c>
      <c r="E154" s="30">
        <v>0</v>
      </c>
      <c r="F154" s="30">
        <v>300527</v>
      </c>
      <c r="G154" s="30">
        <v>0</v>
      </c>
      <c r="H154" s="35">
        <f t="shared" si="5"/>
        <v>3850309</v>
      </c>
      <c r="I154" s="36">
        <v>0</v>
      </c>
      <c r="J154" s="37">
        <f t="shared" si="6"/>
        <v>3850309</v>
      </c>
    </row>
    <row r="155" spans="1:10" s="34" customFormat="1" x14ac:dyDescent="0.25">
      <c r="A155" s="28" t="s">
        <v>306</v>
      </c>
      <c r="B155" s="29" t="s">
        <v>307</v>
      </c>
      <c r="C155" s="30">
        <v>0</v>
      </c>
      <c r="D155" s="30">
        <v>0</v>
      </c>
      <c r="E155" s="30">
        <v>0</v>
      </c>
      <c r="F155" s="30">
        <v>0</v>
      </c>
      <c r="G155" s="30">
        <v>5601644</v>
      </c>
      <c r="H155" s="35">
        <f t="shared" si="5"/>
        <v>5601644</v>
      </c>
      <c r="I155" s="36">
        <v>0</v>
      </c>
      <c r="J155" s="37">
        <f t="shared" si="6"/>
        <v>5601644</v>
      </c>
    </row>
    <row r="156" spans="1:10" s="34" customFormat="1" x14ac:dyDescent="0.25">
      <c r="A156" s="28" t="s">
        <v>308</v>
      </c>
      <c r="B156" s="29" t="s">
        <v>309</v>
      </c>
      <c r="C156" s="30">
        <v>488890</v>
      </c>
      <c r="D156" s="30">
        <v>206123</v>
      </c>
      <c r="E156" s="30">
        <v>0</v>
      </c>
      <c r="F156" s="30">
        <v>312488</v>
      </c>
      <c r="G156" s="30">
        <v>0</v>
      </c>
      <c r="H156" s="35">
        <f t="shared" si="5"/>
        <v>1007501</v>
      </c>
      <c r="I156" s="36">
        <v>0</v>
      </c>
      <c r="J156" s="37">
        <f t="shared" si="6"/>
        <v>1007501</v>
      </c>
    </row>
    <row r="157" spans="1:10" s="34" customFormat="1" x14ac:dyDescent="0.25">
      <c r="A157" s="28" t="s">
        <v>310</v>
      </c>
      <c r="B157" s="29" t="s">
        <v>311</v>
      </c>
      <c r="C157" s="30">
        <v>615877</v>
      </c>
      <c r="D157" s="30">
        <v>33857</v>
      </c>
      <c r="E157" s="30">
        <v>0</v>
      </c>
      <c r="F157" s="30">
        <v>258767</v>
      </c>
      <c r="G157" s="30">
        <v>0</v>
      </c>
      <c r="H157" s="35">
        <f t="shared" si="5"/>
        <v>908501</v>
      </c>
      <c r="I157" s="36">
        <v>0</v>
      </c>
      <c r="J157" s="37">
        <f t="shared" si="6"/>
        <v>908501</v>
      </c>
    </row>
    <row r="158" spans="1:10" s="34" customFormat="1" x14ac:dyDescent="0.25">
      <c r="A158" s="28" t="s">
        <v>312</v>
      </c>
      <c r="B158" s="29" t="s">
        <v>313</v>
      </c>
      <c r="C158" s="30">
        <v>927774</v>
      </c>
      <c r="D158" s="30">
        <v>3180104</v>
      </c>
      <c r="E158" s="30">
        <v>0</v>
      </c>
      <c r="F158" s="30">
        <v>308785</v>
      </c>
      <c r="G158" s="30">
        <v>0</v>
      </c>
      <c r="H158" s="35">
        <f t="shared" si="5"/>
        <v>4416663</v>
      </c>
      <c r="I158" s="36">
        <v>0</v>
      </c>
      <c r="J158" s="33">
        <f t="shared" si="6"/>
        <v>4416663</v>
      </c>
    </row>
    <row r="159" spans="1:10" s="34" customFormat="1" x14ac:dyDescent="0.25">
      <c r="A159" s="28" t="s">
        <v>314</v>
      </c>
      <c r="B159" s="29" t="s">
        <v>315</v>
      </c>
      <c r="C159" s="30">
        <v>1044681</v>
      </c>
      <c r="D159" s="30">
        <v>1671784</v>
      </c>
      <c r="E159" s="30">
        <v>0</v>
      </c>
      <c r="F159" s="30">
        <v>246509</v>
      </c>
      <c r="G159" s="30">
        <v>0</v>
      </c>
      <c r="H159" s="35">
        <f t="shared" si="5"/>
        <v>2962974</v>
      </c>
      <c r="I159" s="36">
        <v>0</v>
      </c>
      <c r="J159" s="37">
        <f t="shared" si="6"/>
        <v>2962974</v>
      </c>
    </row>
    <row r="160" spans="1:10" s="34" customFormat="1" x14ac:dyDescent="0.25">
      <c r="A160" s="28" t="s">
        <v>316</v>
      </c>
      <c r="B160" s="29" t="s">
        <v>317</v>
      </c>
      <c r="C160" s="30">
        <v>0</v>
      </c>
      <c r="D160" s="30">
        <v>0</v>
      </c>
      <c r="E160" s="30">
        <v>0</v>
      </c>
      <c r="F160" s="30">
        <v>0</v>
      </c>
      <c r="G160" s="30">
        <v>633516</v>
      </c>
      <c r="H160" s="35">
        <f t="shared" si="5"/>
        <v>633516</v>
      </c>
      <c r="I160" s="36">
        <v>0</v>
      </c>
      <c r="J160" s="37">
        <f t="shared" si="6"/>
        <v>633516</v>
      </c>
    </row>
    <row r="161" spans="1:10" s="34" customFormat="1" x14ac:dyDescent="0.25">
      <c r="A161" s="28" t="s">
        <v>318</v>
      </c>
      <c r="B161" s="29" t="s">
        <v>319</v>
      </c>
      <c r="C161" s="30">
        <v>350581</v>
      </c>
      <c r="D161" s="30">
        <v>0</v>
      </c>
      <c r="E161" s="30">
        <v>969131</v>
      </c>
      <c r="F161" s="30">
        <v>459370</v>
      </c>
      <c r="G161" s="30">
        <v>0</v>
      </c>
      <c r="H161" s="35">
        <f t="shared" si="5"/>
        <v>1779082</v>
      </c>
      <c r="I161" s="36">
        <v>0</v>
      </c>
      <c r="J161" s="37">
        <f t="shared" si="6"/>
        <v>1779082</v>
      </c>
    </row>
    <row r="162" spans="1:10" s="34" customFormat="1" x14ac:dyDescent="0.25">
      <c r="A162" s="28" t="s">
        <v>320</v>
      </c>
      <c r="B162" s="29" t="s">
        <v>321</v>
      </c>
      <c r="C162" s="30">
        <v>490050</v>
      </c>
      <c r="D162" s="30">
        <v>0</v>
      </c>
      <c r="E162" s="30">
        <v>0</v>
      </c>
      <c r="F162" s="30">
        <v>251162</v>
      </c>
      <c r="G162" s="30">
        <v>0</v>
      </c>
      <c r="H162" s="35">
        <f t="shared" si="5"/>
        <v>741212</v>
      </c>
      <c r="I162" s="36">
        <v>0</v>
      </c>
      <c r="J162" s="37">
        <f t="shared" si="6"/>
        <v>741212</v>
      </c>
    </row>
    <row r="163" spans="1:10" s="34" customFormat="1" x14ac:dyDescent="0.25">
      <c r="A163" s="28" t="s">
        <v>322</v>
      </c>
      <c r="B163" s="29" t="s">
        <v>323</v>
      </c>
      <c r="C163" s="30">
        <v>0</v>
      </c>
      <c r="D163" s="30">
        <v>0</v>
      </c>
      <c r="E163" s="30">
        <v>0</v>
      </c>
      <c r="F163" s="30">
        <v>0</v>
      </c>
      <c r="G163" s="30">
        <v>148075</v>
      </c>
      <c r="H163" s="35">
        <f t="shared" si="5"/>
        <v>148075</v>
      </c>
      <c r="I163" s="36">
        <v>0</v>
      </c>
      <c r="J163" s="37">
        <f t="shared" si="6"/>
        <v>148075</v>
      </c>
    </row>
    <row r="164" spans="1:10" s="34" customFormat="1" x14ac:dyDescent="0.25">
      <c r="A164" s="28" t="s">
        <v>324</v>
      </c>
      <c r="B164" s="29" t="s">
        <v>325</v>
      </c>
      <c r="C164" s="30">
        <v>765025</v>
      </c>
      <c r="D164" s="30">
        <v>69458</v>
      </c>
      <c r="E164" s="30">
        <v>0</v>
      </c>
      <c r="F164" s="30">
        <v>273300</v>
      </c>
      <c r="G164" s="30">
        <v>0</v>
      </c>
      <c r="H164" s="35">
        <f t="shared" si="5"/>
        <v>1107783</v>
      </c>
      <c r="I164" s="36">
        <v>0</v>
      </c>
      <c r="J164" s="37">
        <f t="shared" si="6"/>
        <v>1107783</v>
      </c>
    </row>
    <row r="165" spans="1:10" s="34" customFormat="1" x14ac:dyDescent="0.25">
      <c r="A165" s="28" t="s">
        <v>326</v>
      </c>
      <c r="B165" s="29" t="s">
        <v>327</v>
      </c>
      <c r="C165" s="30">
        <v>0</v>
      </c>
      <c r="D165" s="30">
        <v>0</v>
      </c>
      <c r="E165" s="30">
        <v>0</v>
      </c>
      <c r="F165" s="30">
        <v>0</v>
      </c>
      <c r="G165" s="30">
        <v>177653</v>
      </c>
      <c r="H165" s="35">
        <f t="shared" si="5"/>
        <v>177653</v>
      </c>
      <c r="I165" s="36">
        <v>0</v>
      </c>
      <c r="J165" s="37">
        <f t="shared" si="6"/>
        <v>177653</v>
      </c>
    </row>
    <row r="166" spans="1:10" s="34" customFormat="1" x14ac:dyDescent="0.25">
      <c r="A166" s="28" t="s">
        <v>328</v>
      </c>
      <c r="B166" s="29" t="s">
        <v>329</v>
      </c>
      <c r="C166" s="30">
        <v>588783</v>
      </c>
      <c r="D166" s="30">
        <v>97946</v>
      </c>
      <c r="E166" s="30">
        <v>0</v>
      </c>
      <c r="F166" s="30">
        <v>260560</v>
      </c>
      <c r="G166" s="30">
        <v>0</v>
      </c>
      <c r="H166" s="35">
        <f t="shared" si="5"/>
        <v>947289</v>
      </c>
      <c r="I166" s="36">
        <v>0</v>
      </c>
      <c r="J166" s="37">
        <f t="shared" si="6"/>
        <v>947289</v>
      </c>
    </row>
    <row r="167" spans="1:10" s="34" customFormat="1" x14ac:dyDescent="0.25">
      <c r="A167" s="28" t="s">
        <v>330</v>
      </c>
      <c r="B167" s="29" t="s">
        <v>331</v>
      </c>
      <c r="C167" s="30">
        <v>124995</v>
      </c>
      <c r="D167" s="30">
        <v>44160</v>
      </c>
      <c r="E167" s="30">
        <v>0</v>
      </c>
      <c r="F167" s="30">
        <v>454259</v>
      </c>
      <c r="G167" s="30">
        <v>0</v>
      </c>
      <c r="H167" s="35">
        <f t="shared" si="5"/>
        <v>623414</v>
      </c>
      <c r="I167" s="36">
        <v>0</v>
      </c>
      <c r="J167" s="37">
        <f t="shared" si="6"/>
        <v>623414</v>
      </c>
    </row>
    <row r="168" spans="1:10" s="34" customFormat="1" x14ac:dyDescent="0.25">
      <c r="A168" s="28" t="s">
        <v>332</v>
      </c>
      <c r="B168" s="29" t="s">
        <v>333</v>
      </c>
      <c r="C168" s="30">
        <v>264319</v>
      </c>
      <c r="D168" s="30">
        <v>148458</v>
      </c>
      <c r="E168" s="30">
        <v>495430</v>
      </c>
      <c r="F168" s="30">
        <v>286847</v>
      </c>
      <c r="G168" s="30">
        <v>0</v>
      </c>
      <c r="H168" s="35">
        <f t="shared" si="5"/>
        <v>1195054</v>
      </c>
      <c r="I168" s="36">
        <v>0</v>
      </c>
      <c r="J168" s="37">
        <f t="shared" si="6"/>
        <v>1195054</v>
      </c>
    </row>
    <row r="169" spans="1:10" s="34" customFormat="1" x14ac:dyDescent="0.25">
      <c r="A169" s="28" t="s">
        <v>334</v>
      </c>
      <c r="B169" s="29" t="s">
        <v>335</v>
      </c>
      <c r="C169" s="30">
        <v>597675</v>
      </c>
      <c r="D169" s="30">
        <v>1247680</v>
      </c>
      <c r="E169" s="30">
        <v>0</v>
      </c>
      <c r="F169" s="30">
        <v>252285</v>
      </c>
      <c r="G169" s="30">
        <v>0</v>
      </c>
      <c r="H169" s="35">
        <f t="shared" si="5"/>
        <v>2097640</v>
      </c>
      <c r="I169" s="36">
        <v>0</v>
      </c>
      <c r="J169" s="37">
        <f t="shared" si="6"/>
        <v>2097640</v>
      </c>
    </row>
    <row r="170" spans="1:10" s="34" customFormat="1" x14ac:dyDescent="0.25">
      <c r="A170" s="28" t="s">
        <v>336</v>
      </c>
      <c r="B170" s="29" t="s">
        <v>337</v>
      </c>
      <c r="C170" s="30">
        <v>197099</v>
      </c>
      <c r="D170" s="30">
        <v>219117</v>
      </c>
      <c r="E170" s="30">
        <v>0</v>
      </c>
      <c r="F170" s="30">
        <v>384893</v>
      </c>
      <c r="G170" s="30">
        <v>0</v>
      </c>
      <c r="H170" s="35">
        <f t="shared" si="5"/>
        <v>801109</v>
      </c>
      <c r="I170" s="36">
        <v>0</v>
      </c>
      <c r="J170" s="37">
        <f t="shared" si="6"/>
        <v>801109</v>
      </c>
    </row>
    <row r="171" spans="1:10" s="34" customFormat="1" x14ac:dyDescent="0.25">
      <c r="A171" s="28" t="s">
        <v>338</v>
      </c>
      <c r="B171" s="29" t="s">
        <v>339</v>
      </c>
      <c r="C171" s="30">
        <v>774620</v>
      </c>
      <c r="D171" s="30">
        <v>72276</v>
      </c>
      <c r="E171" s="30">
        <v>0</v>
      </c>
      <c r="F171" s="30">
        <v>272604</v>
      </c>
      <c r="G171" s="30">
        <v>0</v>
      </c>
      <c r="H171" s="35">
        <f t="shared" si="5"/>
        <v>1119500</v>
      </c>
      <c r="I171" s="36">
        <v>0</v>
      </c>
      <c r="J171" s="37">
        <f t="shared" si="6"/>
        <v>1119500</v>
      </c>
    </row>
    <row r="172" spans="1:10" s="34" customFormat="1" x14ac:dyDescent="0.25">
      <c r="A172" s="28" t="s">
        <v>340</v>
      </c>
      <c r="B172" s="29" t="s">
        <v>341</v>
      </c>
      <c r="C172" s="30">
        <v>0</v>
      </c>
      <c r="D172" s="30">
        <v>0</v>
      </c>
      <c r="E172" s="30">
        <v>0</v>
      </c>
      <c r="F172" s="30">
        <v>0</v>
      </c>
      <c r="G172" s="30">
        <v>477590</v>
      </c>
      <c r="H172" s="35">
        <f t="shared" si="5"/>
        <v>477590</v>
      </c>
      <c r="I172" s="36">
        <v>0</v>
      </c>
      <c r="J172" s="37">
        <f t="shared" si="6"/>
        <v>477590</v>
      </c>
    </row>
    <row r="173" spans="1:10" s="34" customFormat="1" x14ac:dyDescent="0.25">
      <c r="A173" s="28" t="s">
        <v>342</v>
      </c>
      <c r="B173" s="29" t="s">
        <v>343</v>
      </c>
      <c r="C173" s="30">
        <v>387908</v>
      </c>
      <c r="D173" s="30">
        <v>445650</v>
      </c>
      <c r="E173" s="30">
        <v>0</v>
      </c>
      <c r="F173" s="30">
        <v>335084</v>
      </c>
      <c r="G173" s="30">
        <v>0</v>
      </c>
      <c r="H173" s="35">
        <f t="shared" si="5"/>
        <v>1168642</v>
      </c>
      <c r="I173" s="36">
        <v>0</v>
      </c>
      <c r="J173" s="37">
        <f t="shared" si="6"/>
        <v>1168642</v>
      </c>
    </row>
    <row r="174" spans="1:10" s="34" customFormat="1" x14ac:dyDescent="0.25">
      <c r="A174" s="28" t="s">
        <v>344</v>
      </c>
      <c r="B174" s="29" t="s">
        <v>345</v>
      </c>
      <c r="C174" s="30">
        <v>784422</v>
      </c>
      <c r="D174" s="30">
        <v>480882</v>
      </c>
      <c r="E174" s="30">
        <v>0</v>
      </c>
      <c r="F174" s="30">
        <v>341528</v>
      </c>
      <c r="G174" s="30">
        <v>0</v>
      </c>
      <c r="H174" s="35">
        <f t="shared" si="5"/>
        <v>1606832</v>
      </c>
      <c r="I174" s="36">
        <v>0</v>
      </c>
      <c r="J174" s="37">
        <f t="shared" si="6"/>
        <v>1606832</v>
      </c>
    </row>
    <row r="175" spans="1:10" s="34" customFormat="1" x14ac:dyDescent="0.25">
      <c r="A175" s="28" t="s">
        <v>346</v>
      </c>
      <c r="B175" s="29" t="s">
        <v>347</v>
      </c>
      <c r="C175" s="30">
        <v>0</v>
      </c>
      <c r="D175" s="30">
        <v>0</v>
      </c>
      <c r="E175" s="30">
        <v>0</v>
      </c>
      <c r="F175" s="30">
        <v>0</v>
      </c>
      <c r="G175" s="30">
        <v>0</v>
      </c>
      <c r="H175" s="35">
        <f t="shared" si="5"/>
        <v>0</v>
      </c>
      <c r="I175" s="36">
        <v>510630.54720000003</v>
      </c>
      <c r="J175" s="37">
        <f t="shared" si="6"/>
        <v>510630.54720000003</v>
      </c>
    </row>
    <row r="176" spans="1:10" s="34" customFormat="1" x14ac:dyDescent="0.25">
      <c r="A176" s="28" t="s">
        <v>348</v>
      </c>
      <c r="B176" s="29" t="s">
        <v>349</v>
      </c>
      <c r="C176" s="30">
        <v>0</v>
      </c>
      <c r="D176" s="30">
        <v>0</v>
      </c>
      <c r="E176" s="30">
        <v>0</v>
      </c>
      <c r="F176" s="30">
        <v>0</v>
      </c>
      <c r="G176" s="30">
        <v>0</v>
      </c>
      <c r="H176" s="35">
        <f t="shared" si="5"/>
        <v>0</v>
      </c>
      <c r="I176" s="36">
        <v>1378298.8932000003</v>
      </c>
      <c r="J176" s="33">
        <f t="shared" si="6"/>
        <v>1378298.8932000003</v>
      </c>
    </row>
    <row r="177" spans="1:10" s="34" customFormat="1" x14ac:dyDescent="0.25">
      <c r="A177" s="28" t="s">
        <v>350</v>
      </c>
      <c r="B177" s="29" t="s">
        <v>351</v>
      </c>
      <c r="C177" s="30">
        <v>643469</v>
      </c>
      <c r="D177" s="30">
        <v>150311</v>
      </c>
      <c r="E177" s="30">
        <v>0</v>
      </c>
      <c r="F177" s="30">
        <v>265580</v>
      </c>
      <c r="G177" s="30">
        <v>0</v>
      </c>
      <c r="H177" s="35">
        <f t="shared" si="5"/>
        <v>1059360</v>
      </c>
      <c r="I177" s="36">
        <v>0</v>
      </c>
      <c r="J177" s="37">
        <f t="shared" si="6"/>
        <v>1059360</v>
      </c>
    </row>
    <row r="178" spans="1:10" s="34" customFormat="1" x14ac:dyDescent="0.25">
      <c r="A178" s="28" t="s">
        <v>352</v>
      </c>
      <c r="B178" s="29" t="s">
        <v>353</v>
      </c>
      <c r="C178" s="30">
        <v>564519</v>
      </c>
      <c r="D178" s="30">
        <v>1389936</v>
      </c>
      <c r="E178" s="30">
        <v>89113</v>
      </c>
      <c r="F178" s="30">
        <v>350599</v>
      </c>
      <c r="G178" s="30">
        <v>0</v>
      </c>
      <c r="H178" s="35">
        <f t="shared" si="5"/>
        <v>2394167</v>
      </c>
      <c r="I178" s="36">
        <v>0</v>
      </c>
      <c r="J178" s="37">
        <f t="shared" si="6"/>
        <v>2394167</v>
      </c>
    </row>
    <row r="179" spans="1:10" s="34" customFormat="1" x14ac:dyDescent="0.25">
      <c r="A179" s="28" t="s">
        <v>354</v>
      </c>
      <c r="B179" s="29" t="s">
        <v>355</v>
      </c>
      <c r="C179" s="30">
        <v>1622792</v>
      </c>
      <c r="D179" s="30">
        <v>508292</v>
      </c>
      <c r="E179" s="30">
        <v>0</v>
      </c>
      <c r="F179" s="30">
        <v>257722</v>
      </c>
      <c r="G179" s="30">
        <v>0</v>
      </c>
      <c r="H179" s="35">
        <f t="shared" ref="H179:H242" si="7">+C179+D179+E179+G179+F179</f>
        <v>2388806</v>
      </c>
      <c r="I179" s="36">
        <v>0</v>
      </c>
      <c r="J179" s="37">
        <f t="shared" si="6"/>
        <v>2388806</v>
      </c>
    </row>
    <row r="180" spans="1:10" s="34" customFormat="1" x14ac:dyDescent="0.25">
      <c r="A180" s="28" t="s">
        <v>356</v>
      </c>
      <c r="B180" s="29" t="s">
        <v>357</v>
      </c>
      <c r="C180" s="30">
        <v>726854</v>
      </c>
      <c r="D180" s="30">
        <v>197634</v>
      </c>
      <c r="E180" s="30">
        <v>0</v>
      </c>
      <c r="F180" s="30">
        <v>271360</v>
      </c>
      <c r="G180" s="30">
        <v>0</v>
      </c>
      <c r="H180" s="35">
        <f t="shared" si="7"/>
        <v>1195848</v>
      </c>
      <c r="I180" s="36">
        <v>0</v>
      </c>
      <c r="J180" s="37">
        <f t="shared" si="6"/>
        <v>1195848</v>
      </c>
    </row>
    <row r="181" spans="1:10" s="34" customFormat="1" x14ac:dyDescent="0.25">
      <c r="A181" s="28" t="s">
        <v>358</v>
      </c>
      <c r="B181" s="29" t="s">
        <v>359</v>
      </c>
      <c r="C181" s="30">
        <v>655907</v>
      </c>
      <c r="D181" s="30">
        <v>235747</v>
      </c>
      <c r="E181" s="30">
        <v>0</v>
      </c>
      <c r="F181" s="30">
        <v>303289</v>
      </c>
      <c r="G181" s="30">
        <v>0</v>
      </c>
      <c r="H181" s="35">
        <f t="shared" si="7"/>
        <v>1194943</v>
      </c>
      <c r="I181" s="36">
        <v>0</v>
      </c>
      <c r="J181" s="37">
        <f t="shared" si="6"/>
        <v>1194943</v>
      </c>
    </row>
    <row r="182" spans="1:10" s="34" customFormat="1" x14ac:dyDescent="0.25">
      <c r="A182" s="28" t="s">
        <v>360</v>
      </c>
      <c r="B182" s="29" t="s">
        <v>361</v>
      </c>
      <c r="C182" s="30">
        <v>672655</v>
      </c>
      <c r="D182" s="30">
        <v>21009</v>
      </c>
      <c r="E182" s="30">
        <v>562741</v>
      </c>
      <c r="F182" s="30">
        <v>391118</v>
      </c>
      <c r="G182" s="30">
        <v>0</v>
      </c>
      <c r="H182" s="35">
        <f t="shared" si="7"/>
        <v>1647523</v>
      </c>
      <c r="I182" s="36">
        <v>0</v>
      </c>
      <c r="J182" s="37">
        <f t="shared" si="6"/>
        <v>1647523</v>
      </c>
    </row>
    <row r="183" spans="1:10" s="34" customFormat="1" x14ac:dyDescent="0.25">
      <c r="A183" s="28" t="s">
        <v>362</v>
      </c>
      <c r="B183" s="29" t="s">
        <v>363</v>
      </c>
      <c r="C183" s="30">
        <v>1067325</v>
      </c>
      <c r="D183" s="30">
        <v>102243</v>
      </c>
      <c r="E183" s="30">
        <v>0</v>
      </c>
      <c r="F183" s="30">
        <v>258449</v>
      </c>
      <c r="G183" s="30">
        <v>0</v>
      </c>
      <c r="H183" s="35">
        <f t="shared" si="7"/>
        <v>1428017</v>
      </c>
      <c r="I183" s="36">
        <v>0</v>
      </c>
      <c r="J183" s="37">
        <f t="shared" si="6"/>
        <v>1428017</v>
      </c>
    </row>
    <row r="184" spans="1:10" s="34" customFormat="1" x14ac:dyDescent="0.25">
      <c r="A184" s="28" t="s">
        <v>364</v>
      </c>
      <c r="B184" s="29" t="s">
        <v>365</v>
      </c>
      <c r="C184" s="30">
        <v>890361</v>
      </c>
      <c r="D184" s="30">
        <v>329564</v>
      </c>
      <c r="E184" s="30">
        <v>0</v>
      </c>
      <c r="F184" s="30">
        <v>304397</v>
      </c>
      <c r="G184" s="30">
        <v>0</v>
      </c>
      <c r="H184" s="35">
        <f t="shared" si="7"/>
        <v>1524322</v>
      </c>
      <c r="I184" s="36">
        <v>0</v>
      </c>
      <c r="J184" s="37">
        <f t="shared" si="6"/>
        <v>1524322</v>
      </c>
    </row>
    <row r="185" spans="1:10" s="34" customFormat="1" x14ac:dyDescent="0.25">
      <c r="A185" s="28" t="s">
        <v>366</v>
      </c>
      <c r="B185" s="29" t="s">
        <v>367</v>
      </c>
      <c r="C185" s="30">
        <v>495478</v>
      </c>
      <c r="D185" s="30">
        <v>96903</v>
      </c>
      <c r="E185" s="30">
        <v>0</v>
      </c>
      <c r="F185" s="30">
        <v>244097</v>
      </c>
      <c r="G185" s="30">
        <v>0</v>
      </c>
      <c r="H185" s="35">
        <f t="shared" si="7"/>
        <v>836478</v>
      </c>
      <c r="I185" s="36">
        <v>0</v>
      </c>
      <c r="J185" s="37">
        <f t="shared" si="6"/>
        <v>836478</v>
      </c>
    </row>
    <row r="186" spans="1:10" s="34" customFormat="1" x14ac:dyDescent="0.25">
      <c r="A186" s="28" t="s">
        <v>368</v>
      </c>
      <c r="B186" s="29" t="s">
        <v>369</v>
      </c>
      <c r="C186" s="30">
        <v>344023</v>
      </c>
      <c r="D186" s="30">
        <v>84459</v>
      </c>
      <c r="E186" s="30">
        <v>210863</v>
      </c>
      <c r="F186" s="30">
        <v>408757</v>
      </c>
      <c r="G186" s="30">
        <v>0</v>
      </c>
      <c r="H186" s="35">
        <f t="shared" si="7"/>
        <v>1048102</v>
      </c>
      <c r="I186" s="36">
        <v>0</v>
      </c>
      <c r="J186" s="37">
        <f t="shared" si="6"/>
        <v>1048102</v>
      </c>
    </row>
    <row r="187" spans="1:10" s="34" customFormat="1" x14ac:dyDescent="0.25">
      <c r="A187" s="28" t="s">
        <v>370</v>
      </c>
      <c r="B187" s="29" t="s">
        <v>371</v>
      </c>
      <c r="C187" s="30">
        <v>0</v>
      </c>
      <c r="D187" s="30">
        <v>0</v>
      </c>
      <c r="E187" s="30">
        <v>0</v>
      </c>
      <c r="F187" s="30">
        <v>0</v>
      </c>
      <c r="G187" s="30">
        <v>0</v>
      </c>
      <c r="H187" s="35">
        <f t="shared" si="7"/>
        <v>0</v>
      </c>
      <c r="I187" s="36">
        <v>198946.3825050001</v>
      </c>
      <c r="J187" s="37">
        <f t="shared" si="6"/>
        <v>198946.3825050001</v>
      </c>
    </row>
    <row r="188" spans="1:10" s="34" customFormat="1" x14ac:dyDescent="0.25">
      <c r="A188" s="28" t="s">
        <v>372</v>
      </c>
      <c r="B188" s="29" t="s">
        <v>373</v>
      </c>
      <c r="C188" s="30">
        <v>1091360</v>
      </c>
      <c r="D188" s="30">
        <v>415889</v>
      </c>
      <c r="E188" s="30">
        <v>0</v>
      </c>
      <c r="F188" s="30">
        <v>252213</v>
      </c>
      <c r="G188" s="30">
        <v>0</v>
      </c>
      <c r="H188" s="35">
        <f t="shared" si="7"/>
        <v>1759462</v>
      </c>
      <c r="I188" s="36">
        <v>0</v>
      </c>
      <c r="J188" s="37">
        <f t="shared" si="6"/>
        <v>1759462</v>
      </c>
    </row>
    <row r="189" spans="1:10" s="34" customFormat="1" x14ac:dyDescent="0.25">
      <c r="A189" s="28" t="s">
        <v>374</v>
      </c>
      <c r="B189" s="29" t="s">
        <v>375</v>
      </c>
      <c r="C189" s="30">
        <v>458635</v>
      </c>
      <c r="D189" s="30">
        <v>65800</v>
      </c>
      <c r="E189" s="30">
        <v>286153</v>
      </c>
      <c r="F189" s="30">
        <v>309264</v>
      </c>
      <c r="G189" s="30">
        <v>0</v>
      </c>
      <c r="H189" s="35">
        <f t="shared" si="7"/>
        <v>1119852</v>
      </c>
      <c r="I189" s="36">
        <v>0</v>
      </c>
      <c r="J189" s="37">
        <f t="shared" si="6"/>
        <v>1119852</v>
      </c>
    </row>
    <row r="190" spans="1:10" s="34" customFormat="1" x14ac:dyDescent="0.25">
      <c r="A190" s="28" t="s">
        <v>376</v>
      </c>
      <c r="B190" s="29" t="s">
        <v>377</v>
      </c>
      <c r="C190" s="30">
        <v>552829</v>
      </c>
      <c r="D190" s="30">
        <v>97155</v>
      </c>
      <c r="E190" s="30">
        <v>0</v>
      </c>
      <c r="F190" s="30">
        <v>257588</v>
      </c>
      <c r="G190" s="30">
        <v>0</v>
      </c>
      <c r="H190" s="35">
        <f t="shared" si="7"/>
        <v>907572</v>
      </c>
      <c r="I190" s="36">
        <v>0</v>
      </c>
      <c r="J190" s="37">
        <f t="shared" si="6"/>
        <v>907572</v>
      </c>
    </row>
    <row r="191" spans="1:10" s="34" customFormat="1" x14ac:dyDescent="0.25">
      <c r="A191" s="28" t="s">
        <v>378</v>
      </c>
      <c r="B191" s="29" t="s">
        <v>379</v>
      </c>
      <c r="C191" s="30">
        <v>2262975</v>
      </c>
      <c r="D191" s="30">
        <v>1103505</v>
      </c>
      <c r="E191" s="30">
        <v>0</v>
      </c>
      <c r="F191" s="30">
        <v>292955</v>
      </c>
      <c r="G191" s="30">
        <v>0</v>
      </c>
      <c r="H191" s="35">
        <f t="shared" si="7"/>
        <v>3659435</v>
      </c>
      <c r="I191" s="36">
        <v>0</v>
      </c>
      <c r="J191" s="37">
        <f t="shared" si="6"/>
        <v>3659435</v>
      </c>
    </row>
    <row r="192" spans="1:10" s="34" customFormat="1" x14ac:dyDescent="0.25">
      <c r="A192" s="28" t="s">
        <v>380</v>
      </c>
      <c r="B192" s="29" t="s">
        <v>381</v>
      </c>
      <c r="C192" s="30">
        <v>602862</v>
      </c>
      <c r="D192" s="30">
        <v>23950</v>
      </c>
      <c r="E192" s="30">
        <v>0</v>
      </c>
      <c r="F192" s="30">
        <v>384366</v>
      </c>
      <c r="G192" s="30">
        <v>0</v>
      </c>
      <c r="H192" s="35">
        <f t="shared" si="7"/>
        <v>1011178</v>
      </c>
      <c r="I192" s="36">
        <v>0</v>
      </c>
      <c r="J192" s="37">
        <f t="shared" si="6"/>
        <v>1011178</v>
      </c>
    </row>
    <row r="193" spans="1:10" s="34" customFormat="1" x14ac:dyDescent="0.25">
      <c r="A193" s="28" t="s">
        <v>382</v>
      </c>
      <c r="B193" s="29" t="s">
        <v>383</v>
      </c>
      <c r="C193" s="30">
        <v>1289750</v>
      </c>
      <c r="D193" s="30">
        <v>124053</v>
      </c>
      <c r="E193" s="30">
        <v>0</v>
      </c>
      <c r="F193" s="30">
        <v>306908</v>
      </c>
      <c r="G193" s="30">
        <v>0</v>
      </c>
      <c r="H193" s="35">
        <f t="shared" si="7"/>
        <v>1720711</v>
      </c>
      <c r="I193" s="36">
        <v>0</v>
      </c>
      <c r="J193" s="37">
        <f t="shared" si="6"/>
        <v>1720711</v>
      </c>
    </row>
    <row r="194" spans="1:10" s="34" customFormat="1" x14ac:dyDescent="0.25">
      <c r="A194" s="28" t="s">
        <v>384</v>
      </c>
      <c r="B194" s="29" t="s">
        <v>385</v>
      </c>
      <c r="C194" s="30">
        <v>755079</v>
      </c>
      <c r="D194" s="30">
        <v>145758</v>
      </c>
      <c r="E194" s="30">
        <v>0</v>
      </c>
      <c r="F194" s="30">
        <v>393229</v>
      </c>
      <c r="G194" s="30">
        <v>0</v>
      </c>
      <c r="H194" s="35">
        <f t="shared" si="7"/>
        <v>1294066</v>
      </c>
      <c r="I194" s="36">
        <v>0</v>
      </c>
      <c r="J194" s="33">
        <f t="shared" si="6"/>
        <v>1294066</v>
      </c>
    </row>
    <row r="195" spans="1:10" s="34" customFormat="1" x14ac:dyDescent="0.25">
      <c r="A195" s="28" t="s">
        <v>386</v>
      </c>
      <c r="B195" s="29" t="s">
        <v>387</v>
      </c>
      <c r="C195" s="30">
        <v>1094419</v>
      </c>
      <c r="D195" s="30">
        <v>709560</v>
      </c>
      <c r="E195" s="30">
        <v>0</v>
      </c>
      <c r="F195" s="30">
        <v>270184</v>
      </c>
      <c r="G195" s="30">
        <v>0</v>
      </c>
      <c r="H195" s="35">
        <f t="shared" si="7"/>
        <v>2074163</v>
      </c>
      <c r="I195" s="36">
        <v>0</v>
      </c>
      <c r="J195" s="37">
        <f t="shared" si="6"/>
        <v>2074163</v>
      </c>
    </row>
    <row r="196" spans="1:10" s="34" customFormat="1" x14ac:dyDescent="0.25">
      <c r="A196" s="28" t="s">
        <v>388</v>
      </c>
      <c r="B196" s="29" t="s">
        <v>389</v>
      </c>
      <c r="C196" s="30">
        <v>246043</v>
      </c>
      <c r="D196" s="30">
        <v>44959</v>
      </c>
      <c r="E196" s="30">
        <v>0</v>
      </c>
      <c r="F196" s="30">
        <v>358012</v>
      </c>
      <c r="G196" s="30">
        <v>0</v>
      </c>
      <c r="H196" s="35">
        <f t="shared" si="7"/>
        <v>649014</v>
      </c>
      <c r="I196" s="36">
        <v>0</v>
      </c>
      <c r="J196" s="37">
        <f t="shared" si="6"/>
        <v>649014</v>
      </c>
    </row>
    <row r="197" spans="1:10" s="34" customFormat="1" x14ac:dyDescent="0.25">
      <c r="A197" s="28" t="s">
        <v>390</v>
      </c>
      <c r="B197" s="29" t="s">
        <v>391</v>
      </c>
      <c r="C197" s="30">
        <v>3254271</v>
      </c>
      <c r="D197" s="30">
        <v>1065962</v>
      </c>
      <c r="E197" s="30">
        <v>0</v>
      </c>
      <c r="F197" s="30">
        <v>253936</v>
      </c>
      <c r="G197" s="30">
        <v>0</v>
      </c>
      <c r="H197" s="35">
        <f t="shared" si="7"/>
        <v>4574169</v>
      </c>
      <c r="I197" s="36">
        <v>0</v>
      </c>
      <c r="J197" s="37">
        <f t="shared" si="6"/>
        <v>4574169</v>
      </c>
    </row>
    <row r="198" spans="1:10" s="34" customFormat="1" x14ac:dyDescent="0.25">
      <c r="A198" s="28" t="s">
        <v>392</v>
      </c>
      <c r="B198" s="29" t="s">
        <v>393</v>
      </c>
      <c r="C198" s="30">
        <v>923221</v>
      </c>
      <c r="D198" s="30">
        <v>285670</v>
      </c>
      <c r="E198" s="30">
        <v>455006</v>
      </c>
      <c r="F198" s="30">
        <v>533356</v>
      </c>
      <c r="G198" s="30">
        <v>0</v>
      </c>
      <c r="H198" s="35">
        <f t="shared" si="7"/>
        <v>2197253</v>
      </c>
      <c r="I198" s="36">
        <v>0</v>
      </c>
      <c r="J198" s="37">
        <f t="shared" si="6"/>
        <v>2197253</v>
      </c>
    </row>
    <row r="199" spans="1:10" s="34" customFormat="1" x14ac:dyDescent="0.25">
      <c r="A199" s="28" t="s">
        <v>394</v>
      </c>
      <c r="B199" s="29" t="s">
        <v>395</v>
      </c>
      <c r="C199" s="30">
        <v>566031</v>
      </c>
      <c r="D199" s="30">
        <v>771443</v>
      </c>
      <c r="E199" s="30">
        <v>0</v>
      </c>
      <c r="F199" s="30">
        <v>305239</v>
      </c>
      <c r="G199" s="30">
        <v>0</v>
      </c>
      <c r="H199" s="35">
        <f t="shared" si="7"/>
        <v>1642713</v>
      </c>
      <c r="I199" s="36">
        <v>0</v>
      </c>
      <c r="J199" s="37">
        <f t="shared" si="6"/>
        <v>1642713</v>
      </c>
    </row>
    <row r="200" spans="1:10" s="34" customFormat="1" x14ac:dyDescent="0.25">
      <c r="A200" s="28" t="s">
        <v>396</v>
      </c>
      <c r="B200" s="29" t="s">
        <v>397</v>
      </c>
      <c r="C200" s="30">
        <v>0</v>
      </c>
      <c r="D200" s="30">
        <v>0</v>
      </c>
      <c r="E200" s="30">
        <v>0</v>
      </c>
      <c r="F200" s="30">
        <v>0</v>
      </c>
      <c r="G200" s="30">
        <v>219985</v>
      </c>
      <c r="H200" s="35">
        <f t="shared" si="7"/>
        <v>219985</v>
      </c>
      <c r="I200" s="36">
        <v>0</v>
      </c>
      <c r="J200" s="37">
        <f t="shared" si="6"/>
        <v>219985</v>
      </c>
    </row>
    <row r="201" spans="1:10" s="34" customFormat="1" x14ac:dyDescent="0.25">
      <c r="A201" s="28" t="s">
        <v>398</v>
      </c>
      <c r="B201" s="29" t="s">
        <v>399</v>
      </c>
      <c r="C201" s="30">
        <v>564357</v>
      </c>
      <c r="D201" s="30">
        <v>117989</v>
      </c>
      <c r="E201" s="30">
        <v>0</v>
      </c>
      <c r="F201" s="30">
        <v>353680</v>
      </c>
      <c r="G201" s="30">
        <v>0</v>
      </c>
      <c r="H201" s="35">
        <f t="shared" si="7"/>
        <v>1036026</v>
      </c>
      <c r="I201" s="36">
        <v>0</v>
      </c>
      <c r="J201" s="37">
        <f t="shared" ref="J201:J264" si="8">H201+I201</f>
        <v>1036026</v>
      </c>
    </row>
    <row r="202" spans="1:10" s="34" customFormat="1" x14ac:dyDescent="0.25">
      <c r="A202" s="28" t="s">
        <v>400</v>
      </c>
      <c r="B202" s="29" t="s">
        <v>401</v>
      </c>
      <c r="C202" s="30">
        <v>1204073</v>
      </c>
      <c r="D202" s="30">
        <v>5183927</v>
      </c>
      <c r="E202" s="30">
        <v>0</v>
      </c>
      <c r="F202" s="30">
        <v>279291</v>
      </c>
      <c r="G202" s="30">
        <v>0</v>
      </c>
      <c r="H202" s="35">
        <f t="shared" si="7"/>
        <v>6667291</v>
      </c>
      <c r="I202" s="36">
        <v>0</v>
      </c>
      <c r="J202" s="37">
        <f t="shared" si="8"/>
        <v>6667291</v>
      </c>
    </row>
    <row r="203" spans="1:10" s="34" customFormat="1" x14ac:dyDescent="0.25">
      <c r="A203" s="28" t="s">
        <v>402</v>
      </c>
      <c r="B203" s="29" t="s">
        <v>403</v>
      </c>
      <c r="C203" s="30">
        <v>341140</v>
      </c>
      <c r="D203" s="30">
        <v>111119</v>
      </c>
      <c r="E203" s="30">
        <v>0</v>
      </c>
      <c r="F203" s="30">
        <v>245692</v>
      </c>
      <c r="G203" s="30">
        <v>0</v>
      </c>
      <c r="H203" s="35">
        <f t="shared" si="7"/>
        <v>697951</v>
      </c>
      <c r="I203" s="36">
        <v>0</v>
      </c>
      <c r="J203" s="37">
        <f t="shared" si="8"/>
        <v>697951</v>
      </c>
    </row>
    <row r="204" spans="1:10" s="34" customFormat="1" x14ac:dyDescent="0.25">
      <c r="A204" s="28" t="s">
        <v>404</v>
      </c>
      <c r="B204" s="29" t="s">
        <v>67</v>
      </c>
      <c r="C204" s="30">
        <v>1285237</v>
      </c>
      <c r="D204" s="30">
        <v>393662</v>
      </c>
      <c r="E204" s="30">
        <v>0</v>
      </c>
      <c r="F204" s="30">
        <v>286361</v>
      </c>
      <c r="G204" s="30">
        <v>0</v>
      </c>
      <c r="H204" s="35">
        <f t="shared" si="7"/>
        <v>1965260</v>
      </c>
      <c r="I204" s="36">
        <v>0</v>
      </c>
      <c r="J204" s="37">
        <f t="shared" si="8"/>
        <v>1965260</v>
      </c>
    </row>
    <row r="205" spans="1:10" s="34" customFormat="1" x14ac:dyDescent="0.25">
      <c r="A205" s="28" t="s">
        <v>405</v>
      </c>
      <c r="B205" s="29" t="s">
        <v>406</v>
      </c>
      <c r="C205" s="30">
        <v>0</v>
      </c>
      <c r="D205" s="30">
        <v>0</v>
      </c>
      <c r="E205" s="30">
        <v>0</v>
      </c>
      <c r="F205" s="30">
        <v>0</v>
      </c>
      <c r="G205" s="30">
        <v>1364335</v>
      </c>
      <c r="H205" s="35">
        <f t="shared" si="7"/>
        <v>1364335</v>
      </c>
      <c r="I205" s="36">
        <v>0</v>
      </c>
      <c r="J205" s="37">
        <f t="shared" si="8"/>
        <v>1364335</v>
      </c>
    </row>
    <row r="206" spans="1:10" s="34" customFormat="1" x14ac:dyDescent="0.25">
      <c r="A206" s="28" t="s">
        <v>407</v>
      </c>
      <c r="B206" s="29" t="s">
        <v>408</v>
      </c>
      <c r="C206" s="30">
        <v>0</v>
      </c>
      <c r="D206" s="30">
        <v>0</v>
      </c>
      <c r="E206" s="30">
        <v>0</v>
      </c>
      <c r="F206" s="30">
        <v>0</v>
      </c>
      <c r="G206" s="30">
        <v>631658</v>
      </c>
      <c r="H206" s="35">
        <f t="shared" si="7"/>
        <v>631658</v>
      </c>
      <c r="I206" s="36">
        <v>0</v>
      </c>
      <c r="J206" s="37">
        <f t="shared" si="8"/>
        <v>631658</v>
      </c>
    </row>
    <row r="207" spans="1:10" s="34" customFormat="1" x14ac:dyDescent="0.25">
      <c r="A207" s="28" t="s">
        <v>409</v>
      </c>
      <c r="B207" s="29" t="s">
        <v>410</v>
      </c>
      <c r="C207" s="30">
        <v>636817</v>
      </c>
      <c r="D207" s="30">
        <v>790587</v>
      </c>
      <c r="E207" s="30">
        <v>0</v>
      </c>
      <c r="F207" s="30">
        <v>272432</v>
      </c>
      <c r="G207" s="30">
        <v>0</v>
      </c>
      <c r="H207" s="35">
        <f t="shared" si="7"/>
        <v>1699836</v>
      </c>
      <c r="I207" s="36">
        <v>0</v>
      </c>
      <c r="J207" s="37">
        <f t="shared" si="8"/>
        <v>1699836</v>
      </c>
    </row>
    <row r="208" spans="1:10" s="34" customFormat="1" x14ac:dyDescent="0.25">
      <c r="A208" s="28" t="s">
        <v>411</v>
      </c>
      <c r="B208" s="29" t="s">
        <v>412</v>
      </c>
      <c r="C208" s="30">
        <v>1333310</v>
      </c>
      <c r="D208" s="30">
        <v>1033193</v>
      </c>
      <c r="E208" s="30">
        <v>0</v>
      </c>
      <c r="F208" s="30">
        <v>306775</v>
      </c>
      <c r="G208" s="30">
        <v>0</v>
      </c>
      <c r="H208" s="35">
        <f t="shared" si="7"/>
        <v>2673278</v>
      </c>
      <c r="I208" s="36">
        <v>0</v>
      </c>
      <c r="J208" s="37">
        <f t="shared" si="8"/>
        <v>2673278</v>
      </c>
    </row>
    <row r="209" spans="1:10" s="34" customFormat="1" x14ac:dyDescent="0.25">
      <c r="A209" s="28" t="s">
        <v>413</v>
      </c>
      <c r="B209" s="29" t="s">
        <v>414</v>
      </c>
      <c r="C209" s="30">
        <v>735512</v>
      </c>
      <c r="D209" s="30">
        <v>125184</v>
      </c>
      <c r="E209" s="30">
        <v>0</v>
      </c>
      <c r="F209" s="30">
        <v>247721</v>
      </c>
      <c r="G209" s="30">
        <v>0</v>
      </c>
      <c r="H209" s="35">
        <f t="shared" si="7"/>
        <v>1108417</v>
      </c>
      <c r="I209" s="36">
        <v>0</v>
      </c>
      <c r="J209" s="37">
        <f t="shared" si="8"/>
        <v>1108417</v>
      </c>
    </row>
    <row r="210" spans="1:10" s="34" customFormat="1" x14ac:dyDescent="0.25">
      <c r="A210" s="28" t="s">
        <v>415</v>
      </c>
      <c r="B210" s="29" t="s">
        <v>416</v>
      </c>
      <c r="C210" s="30">
        <v>858745</v>
      </c>
      <c r="D210" s="30">
        <v>291310</v>
      </c>
      <c r="E210" s="30">
        <v>0</v>
      </c>
      <c r="F210" s="30">
        <v>261676</v>
      </c>
      <c r="G210" s="30">
        <v>0</v>
      </c>
      <c r="H210" s="35">
        <f t="shared" si="7"/>
        <v>1411731</v>
      </c>
      <c r="I210" s="36">
        <v>0</v>
      </c>
      <c r="J210" s="37">
        <f t="shared" si="8"/>
        <v>1411731</v>
      </c>
    </row>
    <row r="211" spans="1:10" s="34" customFormat="1" x14ac:dyDescent="0.25">
      <c r="A211" s="28" t="s">
        <v>417</v>
      </c>
      <c r="B211" s="29" t="s">
        <v>418</v>
      </c>
      <c r="C211" s="30">
        <v>0</v>
      </c>
      <c r="D211" s="30">
        <v>0</v>
      </c>
      <c r="E211" s="30">
        <v>0</v>
      </c>
      <c r="F211" s="30">
        <v>0</v>
      </c>
      <c r="G211" s="30">
        <v>1354169</v>
      </c>
      <c r="H211" s="35">
        <f t="shared" si="7"/>
        <v>1354169</v>
      </c>
      <c r="I211" s="36">
        <v>0</v>
      </c>
      <c r="J211" s="37">
        <f t="shared" si="8"/>
        <v>1354169</v>
      </c>
    </row>
    <row r="212" spans="1:10" s="34" customFormat="1" x14ac:dyDescent="0.25">
      <c r="A212" s="28" t="s">
        <v>419</v>
      </c>
      <c r="B212" s="29" t="s">
        <v>420</v>
      </c>
      <c r="C212" s="30">
        <v>2491651</v>
      </c>
      <c r="D212" s="30">
        <v>1062855</v>
      </c>
      <c r="E212" s="30">
        <v>0</v>
      </c>
      <c r="F212" s="30">
        <v>308729</v>
      </c>
      <c r="G212" s="30">
        <v>0</v>
      </c>
      <c r="H212" s="35">
        <f t="shared" si="7"/>
        <v>3863235</v>
      </c>
      <c r="I212" s="36">
        <v>0</v>
      </c>
      <c r="J212" s="33">
        <f t="shared" si="8"/>
        <v>3863235</v>
      </c>
    </row>
    <row r="213" spans="1:10" s="34" customFormat="1" x14ac:dyDescent="0.25">
      <c r="A213" s="28" t="s">
        <v>421</v>
      </c>
      <c r="B213" s="29" t="s">
        <v>422</v>
      </c>
      <c r="C213" s="30">
        <v>384663</v>
      </c>
      <c r="D213" s="30">
        <v>81726</v>
      </c>
      <c r="E213" s="30">
        <v>1095983</v>
      </c>
      <c r="F213" s="30">
        <v>424175</v>
      </c>
      <c r="G213" s="30">
        <v>0</v>
      </c>
      <c r="H213" s="35">
        <f t="shared" si="7"/>
        <v>1986547</v>
      </c>
      <c r="I213" s="36">
        <v>0</v>
      </c>
      <c r="J213" s="37">
        <f t="shared" si="8"/>
        <v>1986547</v>
      </c>
    </row>
    <row r="214" spans="1:10" s="34" customFormat="1" x14ac:dyDescent="0.25">
      <c r="A214" s="28" t="s">
        <v>423</v>
      </c>
      <c r="B214" s="29" t="s">
        <v>424</v>
      </c>
      <c r="C214" s="30">
        <v>0</v>
      </c>
      <c r="D214" s="30">
        <v>0</v>
      </c>
      <c r="E214" s="30">
        <v>0</v>
      </c>
      <c r="F214" s="30">
        <v>0</v>
      </c>
      <c r="G214" s="30">
        <v>5962040</v>
      </c>
      <c r="H214" s="35">
        <f t="shared" si="7"/>
        <v>5962040</v>
      </c>
      <c r="I214" s="36">
        <v>0</v>
      </c>
      <c r="J214" s="37">
        <f t="shared" si="8"/>
        <v>5962040</v>
      </c>
    </row>
    <row r="215" spans="1:10" s="34" customFormat="1" x14ac:dyDescent="0.25">
      <c r="A215" s="28" t="s">
        <v>425</v>
      </c>
      <c r="B215" s="29" t="s">
        <v>426</v>
      </c>
      <c r="C215" s="30">
        <v>1319018</v>
      </c>
      <c r="D215" s="30">
        <v>1356174</v>
      </c>
      <c r="E215" s="30">
        <v>0</v>
      </c>
      <c r="F215" s="30">
        <v>314599</v>
      </c>
      <c r="G215" s="30">
        <v>0</v>
      </c>
      <c r="H215" s="35">
        <f t="shared" si="7"/>
        <v>2989791</v>
      </c>
      <c r="I215" s="36">
        <v>0</v>
      </c>
      <c r="J215" s="37">
        <f t="shared" si="8"/>
        <v>2989791</v>
      </c>
    </row>
    <row r="216" spans="1:10" s="34" customFormat="1" x14ac:dyDescent="0.25">
      <c r="A216" s="28" t="s">
        <v>427</v>
      </c>
      <c r="B216" s="29" t="s">
        <v>428</v>
      </c>
      <c r="C216" s="30">
        <v>561188</v>
      </c>
      <c r="D216" s="30">
        <v>271038</v>
      </c>
      <c r="E216" s="30">
        <v>0</v>
      </c>
      <c r="F216" s="30">
        <v>316003</v>
      </c>
      <c r="G216" s="30">
        <v>0</v>
      </c>
      <c r="H216" s="35">
        <f t="shared" si="7"/>
        <v>1148229</v>
      </c>
      <c r="I216" s="36">
        <v>0</v>
      </c>
      <c r="J216" s="37">
        <f t="shared" si="8"/>
        <v>1148229</v>
      </c>
    </row>
    <row r="217" spans="1:10" s="34" customFormat="1" x14ac:dyDescent="0.25">
      <c r="A217" s="28" t="s">
        <v>429</v>
      </c>
      <c r="B217" s="29" t="s">
        <v>430</v>
      </c>
      <c r="C217" s="30">
        <v>525773</v>
      </c>
      <c r="D217" s="30">
        <v>92135</v>
      </c>
      <c r="E217" s="30">
        <v>0</v>
      </c>
      <c r="F217" s="30">
        <v>393484</v>
      </c>
      <c r="G217" s="30">
        <v>0</v>
      </c>
      <c r="H217" s="35">
        <f t="shared" si="7"/>
        <v>1011392</v>
      </c>
      <c r="I217" s="36">
        <v>0</v>
      </c>
      <c r="J217" s="37">
        <f t="shared" si="8"/>
        <v>1011392</v>
      </c>
    </row>
    <row r="218" spans="1:10" s="34" customFormat="1" ht="30" x14ac:dyDescent="0.25">
      <c r="A218" s="28" t="s">
        <v>431</v>
      </c>
      <c r="B218" s="29" t="s">
        <v>432</v>
      </c>
      <c r="C218" s="30">
        <v>195189</v>
      </c>
      <c r="D218" s="30">
        <v>52278</v>
      </c>
      <c r="E218" s="30">
        <v>0</v>
      </c>
      <c r="F218" s="30">
        <v>368006</v>
      </c>
      <c r="G218" s="30">
        <v>0</v>
      </c>
      <c r="H218" s="35">
        <f t="shared" si="7"/>
        <v>615473</v>
      </c>
      <c r="I218" s="36">
        <v>0</v>
      </c>
      <c r="J218" s="37">
        <f t="shared" si="8"/>
        <v>615473</v>
      </c>
    </row>
    <row r="219" spans="1:10" s="34" customFormat="1" x14ac:dyDescent="0.25">
      <c r="A219" s="28" t="s">
        <v>433</v>
      </c>
      <c r="B219" s="29" t="s">
        <v>434</v>
      </c>
      <c r="C219" s="30">
        <v>916465</v>
      </c>
      <c r="D219" s="30">
        <v>628481</v>
      </c>
      <c r="E219" s="30">
        <v>0</v>
      </c>
      <c r="F219" s="30">
        <v>278363</v>
      </c>
      <c r="G219" s="30">
        <v>0</v>
      </c>
      <c r="H219" s="35">
        <f t="shared" si="7"/>
        <v>1823309</v>
      </c>
      <c r="I219" s="36">
        <v>0</v>
      </c>
      <c r="J219" s="37">
        <f t="shared" si="8"/>
        <v>1823309</v>
      </c>
    </row>
    <row r="220" spans="1:10" s="34" customFormat="1" x14ac:dyDescent="0.25">
      <c r="A220" s="28" t="s">
        <v>435</v>
      </c>
      <c r="B220" s="29" t="s">
        <v>436</v>
      </c>
      <c r="C220" s="30">
        <v>0</v>
      </c>
      <c r="D220" s="30">
        <v>0</v>
      </c>
      <c r="E220" s="30">
        <v>0</v>
      </c>
      <c r="F220" s="30">
        <v>0</v>
      </c>
      <c r="G220" s="30">
        <v>96884</v>
      </c>
      <c r="H220" s="35">
        <f t="shared" si="7"/>
        <v>96884</v>
      </c>
      <c r="I220" s="36">
        <v>0</v>
      </c>
      <c r="J220" s="37">
        <f t="shared" si="8"/>
        <v>96884</v>
      </c>
    </row>
    <row r="221" spans="1:10" s="34" customFormat="1" x14ac:dyDescent="0.25">
      <c r="A221" s="28" t="s">
        <v>437</v>
      </c>
      <c r="B221" s="29" t="s">
        <v>438</v>
      </c>
      <c r="C221" s="30">
        <v>465963</v>
      </c>
      <c r="D221" s="30">
        <v>147932</v>
      </c>
      <c r="E221" s="30">
        <v>0</v>
      </c>
      <c r="F221" s="30">
        <v>258379</v>
      </c>
      <c r="G221" s="30">
        <v>0</v>
      </c>
      <c r="H221" s="35">
        <f t="shared" si="7"/>
        <v>872274</v>
      </c>
      <c r="I221" s="36">
        <v>0</v>
      </c>
      <c r="J221" s="37">
        <f t="shared" si="8"/>
        <v>872274</v>
      </c>
    </row>
    <row r="222" spans="1:10" s="34" customFormat="1" x14ac:dyDescent="0.25">
      <c r="A222" s="28" t="s">
        <v>439</v>
      </c>
      <c r="B222" s="29" t="s">
        <v>440</v>
      </c>
      <c r="C222" s="30">
        <v>683244</v>
      </c>
      <c r="D222" s="30">
        <v>28752</v>
      </c>
      <c r="E222" s="30">
        <v>0</v>
      </c>
      <c r="F222" s="30">
        <v>244075</v>
      </c>
      <c r="G222" s="30">
        <v>0</v>
      </c>
      <c r="H222" s="35">
        <f t="shared" si="7"/>
        <v>956071</v>
      </c>
      <c r="I222" s="36">
        <v>0</v>
      </c>
      <c r="J222" s="37">
        <f t="shared" si="8"/>
        <v>956071</v>
      </c>
    </row>
    <row r="223" spans="1:10" s="34" customFormat="1" x14ac:dyDescent="0.25">
      <c r="A223" s="28" t="s">
        <v>441</v>
      </c>
      <c r="B223" s="29" t="s">
        <v>442</v>
      </c>
      <c r="C223" s="30">
        <v>1966943</v>
      </c>
      <c r="D223" s="30">
        <v>2260300</v>
      </c>
      <c r="E223" s="30">
        <v>0</v>
      </c>
      <c r="F223" s="30">
        <v>266416</v>
      </c>
      <c r="G223" s="30">
        <v>0</v>
      </c>
      <c r="H223" s="35">
        <f t="shared" si="7"/>
        <v>4493659</v>
      </c>
      <c r="I223" s="36">
        <v>0</v>
      </c>
      <c r="J223" s="37">
        <f t="shared" si="8"/>
        <v>4493659</v>
      </c>
    </row>
    <row r="224" spans="1:10" s="34" customFormat="1" x14ac:dyDescent="0.25">
      <c r="A224" s="28" t="s">
        <v>443</v>
      </c>
      <c r="B224" s="29" t="s">
        <v>444</v>
      </c>
      <c r="C224" s="30">
        <v>919455</v>
      </c>
      <c r="D224" s="30">
        <v>21887</v>
      </c>
      <c r="E224" s="30">
        <v>0</v>
      </c>
      <c r="F224" s="30">
        <v>333514</v>
      </c>
      <c r="G224" s="30">
        <v>0</v>
      </c>
      <c r="H224" s="35">
        <f t="shared" si="7"/>
        <v>1274856</v>
      </c>
      <c r="I224" s="36">
        <v>0</v>
      </c>
      <c r="J224" s="37">
        <f t="shared" si="8"/>
        <v>1274856</v>
      </c>
    </row>
    <row r="225" spans="1:10" s="34" customFormat="1" x14ac:dyDescent="0.25">
      <c r="A225" s="28" t="s">
        <v>445</v>
      </c>
      <c r="B225" s="29" t="s">
        <v>446</v>
      </c>
      <c r="C225" s="30">
        <v>1744030</v>
      </c>
      <c r="D225" s="30">
        <v>502682</v>
      </c>
      <c r="E225" s="30">
        <v>0</v>
      </c>
      <c r="F225" s="30">
        <v>264154</v>
      </c>
      <c r="G225" s="30">
        <v>0</v>
      </c>
      <c r="H225" s="35">
        <f t="shared" si="7"/>
        <v>2510866</v>
      </c>
      <c r="I225" s="36">
        <v>0</v>
      </c>
      <c r="J225" s="37">
        <f t="shared" si="8"/>
        <v>2510866</v>
      </c>
    </row>
    <row r="226" spans="1:10" s="34" customFormat="1" x14ac:dyDescent="0.25">
      <c r="A226" s="28" t="s">
        <v>447</v>
      </c>
      <c r="B226" s="29" t="s">
        <v>448</v>
      </c>
      <c r="C226" s="30">
        <v>193044</v>
      </c>
      <c r="D226" s="30">
        <v>28723</v>
      </c>
      <c r="E226" s="30">
        <v>0</v>
      </c>
      <c r="F226" s="30">
        <v>313308</v>
      </c>
      <c r="G226" s="30">
        <v>0</v>
      </c>
      <c r="H226" s="35">
        <f t="shared" si="7"/>
        <v>535075</v>
      </c>
      <c r="I226" s="36">
        <v>0</v>
      </c>
      <c r="J226" s="37">
        <f t="shared" si="8"/>
        <v>535075</v>
      </c>
    </row>
    <row r="227" spans="1:10" s="34" customFormat="1" x14ac:dyDescent="0.25">
      <c r="A227" s="28" t="s">
        <v>449</v>
      </c>
      <c r="B227" s="29" t="s">
        <v>450</v>
      </c>
      <c r="C227" s="30">
        <v>149816</v>
      </c>
      <c r="D227" s="30">
        <v>0</v>
      </c>
      <c r="E227" s="30">
        <v>0</v>
      </c>
      <c r="F227" s="30">
        <v>244370</v>
      </c>
      <c r="G227" s="30">
        <v>0</v>
      </c>
      <c r="H227" s="35">
        <f t="shared" si="7"/>
        <v>394186</v>
      </c>
      <c r="I227" s="36">
        <v>0</v>
      </c>
      <c r="J227" s="37">
        <f t="shared" si="8"/>
        <v>394186</v>
      </c>
    </row>
    <row r="228" spans="1:10" s="34" customFormat="1" x14ac:dyDescent="0.25">
      <c r="A228" s="28" t="s">
        <v>451</v>
      </c>
      <c r="B228" s="29" t="s">
        <v>452</v>
      </c>
      <c r="C228" s="30">
        <v>1014367</v>
      </c>
      <c r="D228" s="30">
        <v>188549</v>
      </c>
      <c r="E228" s="30">
        <v>0</v>
      </c>
      <c r="F228" s="30">
        <v>257335</v>
      </c>
      <c r="G228" s="30">
        <v>0</v>
      </c>
      <c r="H228" s="35">
        <f t="shared" si="7"/>
        <v>1460251</v>
      </c>
      <c r="I228" s="36">
        <v>0</v>
      </c>
      <c r="J228" s="37">
        <f t="shared" si="8"/>
        <v>1460251</v>
      </c>
    </row>
    <row r="229" spans="1:10" s="34" customFormat="1" x14ac:dyDescent="0.25">
      <c r="A229" s="28" t="s">
        <v>453</v>
      </c>
      <c r="B229" s="29" t="s">
        <v>454</v>
      </c>
      <c r="C229" s="30">
        <v>442095</v>
      </c>
      <c r="D229" s="30">
        <v>43585</v>
      </c>
      <c r="E229" s="30">
        <v>0</v>
      </c>
      <c r="F229" s="30">
        <v>301771</v>
      </c>
      <c r="G229" s="30">
        <v>0</v>
      </c>
      <c r="H229" s="35">
        <f t="shared" si="7"/>
        <v>787451</v>
      </c>
      <c r="I229" s="36">
        <v>0</v>
      </c>
      <c r="J229" s="37">
        <f t="shared" si="8"/>
        <v>787451</v>
      </c>
    </row>
    <row r="230" spans="1:10" s="34" customFormat="1" x14ac:dyDescent="0.25">
      <c r="A230" s="28" t="s">
        <v>455</v>
      </c>
      <c r="B230" s="29" t="s">
        <v>456</v>
      </c>
      <c r="C230" s="30">
        <v>1064324</v>
      </c>
      <c r="D230" s="30">
        <v>519609</v>
      </c>
      <c r="E230" s="30">
        <v>0</v>
      </c>
      <c r="F230" s="30">
        <v>356243</v>
      </c>
      <c r="G230" s="30">
        <v>0</v>
      </c>
      <c r="H230" s="35">
        <f t="shared" si="7"/>
        <v>1940176</v>
      </c>
      <c r="I230" s="36">
        <v>0</v>
      </c>
      <c r="J230" s="33">
        <f t="shared" si="8"/>
        <v>1940176</v>
      </c>
    </row>
    <row r="231" spans="1:10" s="34" customFormat="1" x14ac:dyDescent="0.25">
      <c r="A231" s="28" t="s">
        <v>457</v>
      </c>
      <c r="B231" s="29" t="s">
        <v>458</v>
      </c>
      <c r="C231" s="30">
        <v>435901</v>
      </c>
      <c r="D231" s="30">
        <v>17300</v>
      </c>
      <c r="E231" s="30">
        <v>530472</v>
      </c>
      <c r="F231" s="30">
        <v>244742</v>
      </c>
      <c r="G231" s="30">
        <v>0</v>
      </c>
      <c r="H231" s="35">
        <f t="shared" si="7"/>
        <v>1228415</v>
      </c>
      <c r="I231" s="36">
        <v>0</v>
      </c>
      <c r="J231" s="37">
        <f t="shared" si="8"/>
        <v>1228415</v>
      </c>
    </row>
    <row r="232" spans="1:10" s="34" customFormat="1" x14ac:dyDescent="0.25">
      <c r="A232" s="28" t="s">
        <v>459</v>
      </c>
      <c r="B232" s="29" t="s">
        <v>460</v>
      </c>
      <c r="C232" s="30">
        <v>319026</v>
      </c>
      <c r="D232" s="30">
        <v>1569</v>
      </c>
      <c r="E232" s="30">
        <v>0</v>
      </c>
      <c r="F232" s="30">
        <v>309497</v>
      </c>
      <c r="G232" s="30">
        <v>0</v>
      </c>
      <c r="H232" s="35">
        <f t="shared" si="7"/>
        <v>630092</v>
      </c>
      <c r="I232" s="36">
        <v>0</v>
      </c>
      <c r="J232" s="37">
        <f t="shared" si="8"/>
        <v>630092</v>
      </c>
    </row>
    <row r="233" spans="1:10" s="34" customFormat="1" x14ac:dyDescent="0.25">
      <c r="A233" s="28" t="s">
        <v>461</v>
      </c>
      <c r="B233" s="29" t="s">
        <v>462</v>
      </c>
      <c r="C233" s="30">
        <v>0</v>
      </c>
      <c r="D233" s="30">
        <v>0</v>
      </c>
      <c r="E233" s="30">
        <v>0</v>
      </c>
      <c r="F233" s="30">
        <v>0</v>
      </c>
      <c r="G233" s="30">
        <v>0</v>
      </c>
      <c r="H233" s="35">
        <f t="shared" si="7"/>
        <v>0</v>
      </c>
      <c r="I233" s="36">
        <v>184296.41471999977</v>
      </c>
      <c r="J233" s="37">
        <f t="shared" si="8"/>
        <v>184296.41471999977</v>
      </c>
    </row>
    <row r="234" spans="1:10" s="34" customFormat="1" x14ac:dyDescent="0.25">
      <c r="A234" s="28" t="s">
        <v>463</v>
      </c>
      <c r="B234" s="29" t="s">
        <v>464</v>
      </c>
      <c r="C234" s="30">
        <v>198985</v>
      </c>
      <c r="D234" s="30">
        <v>51415</v>
      </c>
      <c r="E234" s="30">
        <v>0</v>
      </c>
      <c r="F234" s="30">
        <v>329904</v>
      </c>
      <c r="G234" s="30">
        <v>0</v>
      </c>
      <c r="H234" s="35">
        <f t="shared" si="7"/>
        <v>580304</v>
      </c>
      <c r="I234" s="36">
        <v>0</v>
      </c>
      <c r="J234" s="37">
        <f t="shared" si="8"/>
        <v>580304</v>
      </c>
    </row>
    <row r="235" spans="1:10" s="34" customFormat="1" x14ac:dyDescent="0.25">
      <c r="A235" s="28" t="s">
        <v>465</v>
      </c>
      <c r="B235" s="29" t="s">
        <v>466</v>
      </c>
      <c r="C235" s="30">
        <v>1853119</v>
      </c>
      <c r="D235" s="30">
        <v>863642</v>
      </c>
      <c r="E235" s="30">
        <v>0</v>
      </c>
      <c r="F235" s="30">
        <v>265530</v>
      </c>
      <c r="G235" s="30">
        <v>0</v>
      </c>
      <c r="H235" s="35">
        <f t="shared" si="7"/>
        <v>2982291</v>
      </c>
      <c r="I235" s="36">
        <v>0</v>
      </c>
      <c r="J235" s="37">
        <f t="shared" si="8"/>
        <v>2982291</v>
      </c>
    </row>
    <row r="236" spans="1:10" s="34" customFormat="1" x14ac:dyDescent="0.25">
      <c r="A236" s="28" t="s">
        <v>467</v>
      </c>
      <c r="B236" s="29" t="s">
        <v>468</v>
      </c>
      <c r="C236" s="30">
        <v>730877</v>
      </c>
      <c r="D236" s="30">
        <v>50408</v>
      </c>
      <c r="E236" s="30">
        <v>0</v>
      </c>
      <c r="F236" s="30">
        <v>298030</v>
      </c>
      <c r="G236" s="30">
        <v>0</v>
      </c>
      <c r="H236" s="35">
        <f t="shared" si="7"/>
        <v>1079315</v>
      </c>
      <c r="I236" s="36">
        <v>0</v>
      </c>
      <c r="J236" s="37">
        <f t="shared" si="8"/>
        <v>1079315</v>
      </c>
    </row>
    <row r="237" spans="1:10" s="34" customFormat="1" x14ac:dyDescent="0.25">
      <c r="A237" s="28" t="s">
        <v>469</v>
      </c>
      <c r="B237" s="29" t="s">
        <v>470</v>
      </c>
      <c r="C237" s="30">
        <v>0</v>
      </c>
      <c r="D237" s="30">
        <v>0</v>
      </c>
      <c r="E237" s="30">
        <v>0</v>
      </c>
      <c r="F237" s="30">
        <v>0</v>
      </c>
      <c r="G237" s="30">
        <v>0</v>
      </c>
      <c r="H237" s="35">
        <f t="shared" si="7"/>
        <v>0</v>
      </c>
      <c r="I237" s="36">
        <v>116321.03754000016</v>
      </c>
      <c r="J237" s="37">
        <f t="shared" si="8"/>
        <v>116321.03754000016</v>
      </c>
    </row>
    <row r="238" spans="1:10" s="34" customFormat="1" x14ac:dyDescent="0.25">
      <c r="A238" s="28" t="s">
        <v>471</v>
      </c>
      <c r="B238" s="29" t="s">
        <v>472</v>
      </c>
      <c r="C238" s="30">
        <v>1426934</v>
      </c>
      <c r="D238" s="30">
        <v>484582</v>
      </c>
      <c r="E238" s="30">
        <v>0</v>
      </c>
      <c r="F238" s="30">
        <v>332600</v>
      </c>
      <c r="G238" s="30">
        <v>0</v>
      </c>
      <c r="H238" s="35">
        <f t="shared" si="7"/>
        <v>2244116</v>
      </c>
      <c r="I238" s="36">
        <v>0</v>
      </c>
      <c r="J238" s="37">
        <f t="shared" si="8"/>
        <v>2244116</v>
      </c>
    </row>
    <row r="239" spans="1:10" s="34" customFormat="1" x14ac:dyDescent="0.25">
      <c r="A239" s="28" t="s">
        <v>473</v>
      </c>
      <c r="B239" s="29" t="s">
        <v>474</v>
      </c>
      <c r="C239" s="30">
        <v>115436</v>
      </c>
      <c r="D239" s="30">
        <v>340949</v>
      </c>
      <c r="E239" s="30">
        <v>0</v>
      </c>
      <c r="F239" s="30">
        <v>293864</v>
      </c>
      <c r="G239" s="30">
        <v>0</v>
      </c>
      <c r="H239" s="35">
        <f t="shared" si="7"/>
        <v>750249</v>
      </c>
      <c r="I239" s="36">
        <v>0</v>
      </c>
      <c r="J239" s="37">
        <f t="shared" si="8"/>
        <v>750249</v>
      </c>
    </row>
    <row r="240" spans="1:10" s="34" customFormat="1" x14ac:dyDescent="0.25">
      <c r="A240" s="28" t="s">
        <v>475</v>
      </c>
      <c r="B240" s="29" t="s">
        <v>476</v>
      </c>
      <c r="C240" s="30">
        <v>1150703</v>
      </c>
      <c r="D240" s="30">
        <v>187858</v>
      </c>
      <c r="E240" s="30">
        <v>0</v>
      </c>
      <c r="F240" s="30">
        <v>375907</v>
      </c>
      <c r="G240" s="30">
        <v>0</v>
      </c>
      <c r="H240" s="35">
        <f t="shared" si="7"/>
        <v>1714468</v>
      </c>
      <c r="I240" s="36">
        <v>0</v>
      </c>
      <c r="J240" s="37">
        <f t="shared" si="8"/>
        <v>1714468</v>
      </c>
    </row>
    <row r="241" spans="1:10" s="34" customFormat="1" x14ac:dyDescent="0.25">
      <c r="A241" s="28" t="s">
        <v>477</v>
      </c>
      <c r="B241" s="29" t="s">
        <v>478</v>
      </c>
      <c r="C241" s="30">
        <v>636209</v>
      </c>
      <c r="D241" s="30">
        <v>225755</v>
      </c>
      <c r="E241" s="30">
        <v>0</v>
      </c>
      <c r="F241" s="30">
        <v>314968</v>
      </c>
      <c r="G241" s="30">
        <v>0</v>
      </c>
      <c r="H241" s="35">
        <f t="shared" si="7"/>
        <v>1176932</v>
      </c>
      <c r="I241" s="36">
        <v>0</v>
      </c>
      <c r="J241" s="37">
        <f t="shared" si="8"/>
        <v>1176932</v>
      </c>
    </row>
    <row r="242" spans="1:10" s="34" customFormat="1" x14ac:dyDescent="0.25">
      <c r="A242" s="28" t="s">
        <v>479</v>
      </c>
      <c r="B242" s="29" t="s">
        <v>480</v>
      </c>
      <c r="C242" s="30">
        <v>628015</v>
      </c>
      <c r="D242" s="30">
        <v>459974</v>
      </c>
      <c r="E242" s="30">
        <v>542668</v>
      </c>
      <c r="F242" s="30">
        <v>280248</v>
      </c>
      <c r="G242" s="30">
        <v>0</v>
      </c>
      <c r="H242" s="35">
        <f t="shared" si="7"/>
        <v>1910905</v>
      </c>
      <c r="I242" s="36">
        <v>0</v>
      </c>
      <c r="J242" s="37">
        <f t="shared" si="8"/>
        <v>1910905</v>
      </c>
    </row>
    <row r="243" spans="1:10" s="34" customFormat="1" x14ac:dyDescent="0.25">
      <c r="A243" s="28" t="s">
        <v>481</v>
      </c>
      <c r="B243" s="29" t="s">
        <v>482</v>
      </c>
      <c r="C243" s="30">
        <v>175624</v>
      </c>
      <c r="D243" s="30">
        <v>7343</v>
      </c>
      <c r="E243" s="30">
        <v>809925</v>
      </c>
      <c r="F243" s="30">
        <v>352518</v>
      </c>
      <c r="G243" s="30">
        <v>0</v>
      </c>
      <c r="H243" s="35">
        <f t="shared" ref="H243:H306" si="9">+C243+D243+E243+G243+F243</f>
        <v>1345410</v>
      </c>
      <c r="I243" s="36">
        <v>0</v>
      </c>
      <c r="J243" s="37">
        <f t="shared" si="8"/>
        <v>1345410</v>
      </c>
    </row>
    <row r="244" spans="1:10" s="34" customFormat="1" x14ac:dyDescent="0.25">
      <c r="A244" s="28" t="s">
        <v>483</v>
      </c>
      <c r="B244" s="29" t="s">
        <v>484</v>
      </c>
      <c r="C244" s="30">
        <v>410704</v>
      </c>
      <c r="D244" s="30">
        <v>308673</v>
      </c>
      <c r="E244" s="30">
        <v>0</v>
      </c>
      <c r="F244" s="30">
        <v>321543</v>
      </c>
      <c r="G244" s="30">
        <v>0</v>
      </c>
      <c r="H244" s="35">
        <f t="shared" si="9"/>
        <v>1040920</v>
      </c>
      <c r="I244" s="36">
        <v>0</v>
      </c>
      <c r="J244" s="37">
        <f t="shared" si="8"/>
        <v>1040920</v>
      </c>
    </row>
    <row r="245" spans="1:10" s="34" customFormat="1" x14ac:dyDescent="0.25">
      <c r="A245" s="28" t="s">
        <v>485</v>
      </c>
      <c r="B245" s="29" t="s">
        <v>486</v>
      </c>
      <c r="C245" s="30">
        <v>1015266</v>
      </c>
      <c r="D245" s="30">
        <v>198947</v>
      </c>
      <c r="E245" s="30">
        <v>0</v>
      </c>
      <c r="F245" s="30">
        <v>265191</v>
      </c>
      <c r="G245" s="30">
        <v>0</v>
      </c>
      <c r="H245" s="35">
        <f t="shared" si="9"/>
        <v>1479404</v>
      </c>
      <c r="I245" s="36">
        <v>0</v>
      </c>
      <c r="J245" s="37">
        <f t="shared" si="8"/>
        <v>1479404</v>
      </c>
    </row>
    <row r="246" spans="1:10" s="34" customFormat="1" x14ac:dyDescent="0.25">
      <c r="A246" s="28" t="s">
        <v>487</v>
      </c>
      <c r="B246" s="29" t="s">
        <v>488</v>
      </c>
      <c r="C246" s="30">
        <v>748817</v>
      </c>
      <c r="D246" s="30">
        <v>0</v>
      </c>
      <c r="E246" s="30">
        <v>0</v>
      </c>
      <c r="F246" s="30">
        <v>299239</v>
      </c>
      <c r="G246" s="30">
        <v>0</v>
      </c>
      <c r="H246" s="35">
        <f t="shared" si="9"/>
        <v>1048056</v>
      </c>
      <c r="I246" s="36">
        <v>0</v>
      </c>
      <c r="J246" s="37">
        <f t="shared" si="8"/>
        <v>1048056</v>
      </c>
    </row>
    <row r="247" spans="1:10" s="34" customFormat="1" x14ac:dyDescent="0.25">
      <c r="A247" s="28" t="s">
        <v>489</v>
      </c>
      <c r="B247" s="29" t="s">
        <v>490</v>
      </c>
      <c r="C247" s="30">
        <v>150985</v>
      </c>
      <c r="D247" s="30">
        <v>172005</v>
      </c>
      <c r="E247" s="30">
        <v>0</v>
      </c>
      <c r="F247" s="30">
        <v>306973</v>
      </c>
      <c r="G247" s="30">
        <v>0</v>
      </c>
      <c r="H247" s="35">
        <f t="shared" si="9"/>
        <v>629963</v>
      </c>
      <c r="I247" s="36">
        <v>0</v>
      </c>
      <c r="J247" s="37">
        <f t="shared" si="8"/>
        <v>629963</v>
      </c>
    </row>
    <row r="248" spans="1:10" s="34" customFormat="1" x14ac:dyDescent="0.25">
      <c r="A248" s="28" t="s">
        <v>491</v>
      </c>
      <c r="B248" s="29" t="s">
        <v>492</v>
      </c>
      <c r="C248" s="30">
        <v>2239933</v>
      </c>
      <c r="D248" s="30">
        <v>699007</v>
      </c>
      <c r="E248" s="30">
        <v>0</v>
      </c>
      <c r="F248" s="30">
        <v>281495</v>
      </c>
      <c r="G248" s="30">
        <v>0</v>
      </c>
      <c r="H248" s="35">
        <f t="shared" si="9"/>
        <v>3220435</v>
      </c>
      <c r="I248" s="36">
        <v>0</v>
      </c>
      <c r="J248" s="33">
        <f t="shared" si="8"/>
        <v>3220435</v>
      </c>
    </row>
    <row r="249" spans="1:10" s="34" customFormat="1" x14ac:dyDescent="0.25">
      <c r="A249" s="28" t="s">
        <v>493</v>
      </c>
      <c r="B249" s="29" t="s">
        <v>494</v>
      </c>
      <c r="C249" s="30">
        <v>458827</v>
      </c>
      <c r="D249" s="30">
        <v>305835</v>
      </c>
      <c r="E249" s="30">
        <v>0</v>
      </c>
      <c r="F249" s="30">
        <v>318722</v>
      </c>
      <c r="G249" s="30">
        <v>0</v>
      </c>
      <c r="H249" s="35">
        <f t="shared" si="9"/>
        <v>1083384</v>
      </c>
      <c r="I249" s="36">
        <v>0</v>
      </c>
      <c r="J249" s="37">
        <f t="shared" si="8"/>
        <v>1083384</v>
      </c>
    </row>
    <row r="250" spans="1:10" s="34" customFormat="1" x14ac:dyDescent="0.25">
      <c r="A250" s="28" t="s">
        <v>495</v>
      </c>
      <c r="B250" s="29" t="s">
        <v>496</v>
      </c>
      <c r="C250" s="30">
        <v>742472</v>
      </c>
      <c r="D250" s="30">
        <v>2180142</v>
      </c>
      <c r="E250" s="30">
        <v>0</v>
      </c>
      <c r="F250" s="30">
        <v>255314</v>
      </c>
      <c r="G250" s="30">
        <v>0</v>
      </c>
      <c r="H250" s="35">
        <f t="shared" si="9"/>
        <v>3177928</v>
      </c>
      <c r="I250" s="36">
        <v>0</v>
      </c>
      <c r="J250" s="37">
        <f t="shared" si="8"/>
        <v>3177928</v>
      </c>
    </row>
    <row r="251" spans="1:10" s="34" customFormat="1" x14ac:dyDescent="0.25">
      <c r="A251" s="28" t="s">
        <v>497</v>
      </c>
      <c r="B251" s="29" t="s">
        <v>498</v>
      </c>
      <c r="C251" s="30">
        <v>270933</v>
      </c>
      <c r="D251" s="30">
        <v>105307</v>
      </c>
      <c r="E251" s="30">
        <v>0</v>
      </c>
      <c r="F251" s="30">
        <v>343052</v>
      </c>
      <c r="G251" s="30">
        <v>0</v>
      </c>
      <c r="H251" s="35">
        <f t="shared" si="9"/>
        <v>719292</v>
      </c>
      <c r="I251" s="36">
        <v>0</v>
      </c>
      <c r="J251" s="37">
        <f t="shared" si="8"/>
        <v>719292</v>
      </c>
    </row>
    <row r="252" spans="1:10" s="34" customFormat="1" x14ac:dyDescent="0.25">
      <c r="A252" s="28" t="s">
        <v>499</v>
      </c>
      <c r="B252" s="29" t="s">
        <v>500</v>
      </c>
      <c r="C252" s="30">
        <v>479499</v>
      </c>
      <c r="D252" s="30">
        <v>45468</v>
      </c>
      <c r="E252" s="30">
        <v>0</v>
      </c>
      <c r="F252" s="30">
        <v>298110</v>
      </c>
      <c r="G252" s="30">
        <v>0</v>
      </c>
      <c r="H252" s="35">
        <f t="shared" si="9"/>
        <v>823077</v>
      </c>
      <c r="I252" s="36">
        <v>0</v>
      </c>
      <c r="J252" s="37">
        <f t="shared" si="8"/>
        <v>823077</v>
      </c>
    </row>
    <row r="253" spans="1:10" s="34" customFormat="1" x14ac:dyDescent="0.25">
      <c r="A253" s="28" t="s">
        <v>501</v>
      </c>
      <c r="B253" s="29" t="s">
        <v>502</v>
      </c>
      <c r="C253" s="30">
        <v>594792</v>
      </c>
      <c r="D253" s="30">
        <v>152631</v>
      </c>
      <c r="E253" s="30">
        <v>0</v>
      </c>
      <c r="F253" s="30">
        <v>321811</v>
      </c>
      <c r="G253" s="30">
        <v>0</v>
      </c>
      <c r="H253" s="35">
        <f t="shared" si="9"/>
        <v>1069234</v>
      </c>
      <c r="I253" s="36">
        <v>0</v>
      </c>
      <c r="J253" s="37">
        <f t="shared" si="8"/>
        <v>1069234</v>
      </c>
    </row>
    <row r="254" spans="1:10" s="34" customFormat="1" x14ac:dyDescent="0.25">
      <c r="A254" s="28" t="s">
        <v>503</v>
      </c>
      <c r="B254" s="29" t="s">
        <v>504</v>
      </c>
      <c r="C254" s="30">
        <v>431178</v>
      </c>
      <c r="D254" s="30">
        <v>291149</v>
      </c>
      <c r="E254" s="30">
        <v>0</v>
      </c>
      <c r="F254" s="30">
        <v>422815</v>
      </c>
      <c r="G254" s="30">
        <v>0</v>
      </c>
      <c r="H254" s="35">
        <f t="shared" si="9"/>
        <v>1145142</v>
      </c>
      <c r="I254" s="36">
        <v>0</v>
      </c>
      <c r="J254" s="37">
        <f t="shared" si="8"/>
        <v>1145142</v>
      </c>
    </row>
    <row r="255" spans="1:10" s="34" customFormat="1" x14ac:dyDescent="0.25">
      <c r="A255" s="28" t="s">
        <v>505</v>
      </c>
      <c r="B255" s="29" t="s">
        <v>506</v>
      </c>
      <c r="C255" s="30">
        <v>786597</v>
      </c>
      <c r="D255" s="30">
        <v>4531866</v>
      </c>
      <c r="E255" s="30">
        <v>365551</v>
      </c>
      <c r="F255" s="30">
        <v>269430</v>
      </c>
      <c r="G255" s="30">
        <v>0</v>
      </c>
      <c r="H255" s="35">
        <f t="shared" si="9"/>
        <v>5953444</v>
      </c>
      <c r="I255" s="36">
        <v>0</v>
      </c>
      <c r="J255" s="37">
        <f t="shared" si="8"/>
        <v>5953444</v>
      </c>
    </row>
    <row r="256" spans="1:10" s="34" customFormat="1" x14ac:dyDescent="0.25">
      <c r="A256" s="28" t="s">
        <v>507</v>
      </c>
      <c r="B256" s="29" t="s">
        <v>508</v>
      </c>
      <c r="C256" s="30">
        <v>446906</v>
      </c>
      <c r="D256" s="30">
        <v>0</v>
      </c>
      <c r="E256" s="30">
        <v>366082</v>
      </c>
      <c r="F256" s="30">
        <v>363288</v>
      </c>
      <c r="G256" s="30">
        <v>0</v>
      </c>
      <c r="H256" s="35">
        <f t="shared" si="9"/>
        <v>1176276</v>
      </c>
      <c r="I256" s="36">
        <v>0</v>
      </c>
      <c r="J256" s="37">
        <f t="shared" si="8"/>
        <v>1176276</v>
      </c>
    </row>
    <row r="257" spans="1:10" s="34" customFormat="1" x14ac:dyDescent="0.25">
      <c r="A257" s="28" t="s">
        <v>509</v>
      </c>
      <c r="B257" s="29" t="s">
        <v>510</v>
      </c>
      <c r="C257" s="30">
        <v>1620408</v>
      </c>
      <c r="D257" s="30">
        <v>312678</v>
      </c>
      <c r="E257" s="30">
        <v>0</v>
      </c>
      <c r="F257" s="30">
        <v>293398</v>
      </c>
      <c r="G257" s="30">
        <v>0</v>
      </c>
      <c r="H257" s="35">
        <f t="shared" si="9"/>
        <v>2226484</v>
      </c>
      <c r="I257" s="36">
        <v>0</v>
      </c>
      <c r="J257" s="37">
        <f t="shared" si="8"/>
        <v>2226484</v>
      </c>
    </row>
    <row r="258" spans="1:10" s="34" customFormat="1" x14ac:dyDescent="0.25">
      <c r="A258" s="28" t="s">
        <v>511</v>
      </c>
      <c r="B258" s="29" t="s">
        <v>512</v>
      </c>
      <c r="C258" s="30">
        <v>770021</v>
      </c>
      <c r="D258" s="30">
        <v>93540</v>
      </c>
      <c r="E258" s="30">
        <v>0</v>
      </c>
      <c r="F258" s="30">
        <v>324110</v>
      </c>
      <c r="G258" s="30">
        <v>0</v>
      </c>
      <c r="H258" s="35">
        <f t="shared" si="9"/>
        <v>1187671</v>
      </c>
      <c r="I258" s="36">
        <v>0</v>
      </c>
      <c r="J258" s="37">
        <f t="shared" si="8"/>
        <v>1187671</v>
      </c>
    </row>
    <row r="259" spans="1:10" s="34" customFormat="1" x14ac:dyDescent="0.25">
      <c r="A259" s="28" t="s">
        <v>513</v>
      </c>
      <c r="B259" s="29" t="s">
        <v>514</v>
      </c>
      <c r="C259" s="30">
        <v>0</v>
      </c>
      <c r="D259" s="30">
        <v>0</v>
      </c>
      <c r="E259" s="30">
        <v>0</v>
      </c>
      <c r="F259" s="30">
        <v>0</v>
      </c>
      <c r="G259" s="30">
        <v>593397</v>
      </c>
      <c r="H259" s="35">
        <f t="shared" si="9"/>
        <v>593397</v>
      </c>
      <c r="I259" s="36">
        <v>0</v>
      </c>
      <c r="J259" s="37">
        <f t="shared" si="8"/>
        <v>593397</v>
      </c>
    </row>
    <row r="260" spans="1:10" s="34" customFormat="1" x14ac:dyDescent="0.25">
      <c r="A260" s="28" t="s">
        <v>515</v>
      </c>
      <c r="B260" s="29" t="s">
        <v>516</v>
      </c>
      <c r="C260" s="30">
        <v>1726277</v>
      </c>
      <c r="D260" s="30">
        <v>183176</v>
      </c>
      <c r="E260" s="30">
        <v>0</v>
      </c>
      <c r="F260" s="30">
        <v>380751</v>
      </c>
      <c r="G260" s="30">
        <v>0</v>
      </c>
      <c r="H260" s="35">
        <f t="shared" si="9"/>
        <v>2290204</v>
      </c>
      <c r="I260" s="36">
        <v>0</v>
      </c>
      <c r="J260" s="37">
        <f t="shared" si="8"/>
        <v>2290204</v>
      </c>
    </row>
    <row r="261" spans="1:10" s="34" customFormat="1" x14ac:dyDescent="0.25">
      <c r="A261" s="28" t="s">
        <v>517</v>
      </c>
      <c r="B261" s="29" t="s">
        <v>518</v>
      </c>
      <c r="C261" s="30">
        <v>1092536</v>
      </c>
      <c r="D261" s="30">
        <v>727328</v>
      </c>
      <c r="E261" s="30">
        <v>0</v>
      </c>
      <c r="F261" s="30">
        <v>243931</v>
      </c>
      <c r="G261" s="30">
        <v>0</v>
      </c>
      <c r="H261" s="35">
        <f t="shared" si="9"/>
        <v>2063795</v>
      </c>
      <c r="I261" s="36">
        <v>0</v>
      </c>
      <c r="J261" s="37">
        <f t="shared" si="8"/>
        <v>2063795</v>
      </c>
    </row>
    <row r="262" spans="1:10" s="34" customFormat="1" x14ac:dyDescent="0.25">
      <c r="A262" s="28" t="s">
        <v>519</v>
      </c>
      <c r="B262" s="29" t="s">
        <v>520</v>
      </c>
      <c r="C262" s="30">
        <v>539898</v>
      </c>
      <c r="D262" s="30">
        <v>667344</v>
      </c>
      <c r="E262" s="30">
        <v>0</v>
      </c>
      <c r="F262" s="30">
        <v>320471</v>
      </c>
      <c r="G262" s="30">
        <v>0</v>
      </c>
      <c r="H262" s="35">
        <f t="shared" si="9"/>
        <v>1527713</v>
      </c>
      <c r="I262" s="36">
        <v>0</v>
      </c>
      <c r="J262" s="37">
        <f t="shared" si="8"/>
        <v>1527713</v>
      </c>
    </row>
    <row r="263" spans="1:10" s="34" customFormat="1" x14ac:dyDescent="0.25">
      <c r="A263" s="28" t="s">
        <v>521</v>
      </c>
      <c r="B263" s="29" t="s">
        <v>522</v>
      </c>
      <c r="C263" s="30">
        <v>1322962</v>
      </c>
      <c r="D263" s="30">
        <v>1656303</v>
      </c>
      <c r="E263" s="30">
        <v>0</v>
      </c>
      <c r="F263" s="30">
        <v>347685</v>
      </c>
      <c r="G263" s="30">
        <v>0</v>
      </c>
      <c r="H263" s="35">
        <f t="shared" si="9"/>
        <v>3326950</v>
      </c>
      <c r="I263" s="36">
        <v>0</v>
      </c>
      <c r="J263" s="37">
        <f t="shared" si="8"/>
        <v>3326950</v>
      </c>
    </row>
    <row r="264" spans="1:10" s="34" customFormat="1" x14ac:dyDescent="0.25">
      <c r="A264" s="28" t="s">
        <v>523</v>
      </c>
      <c r="B264" s="29" t="s">
        <v>524</v>
      </c>
      <c r="C264" s="30">
        <v>1613696</v>
      </c>
      <c r="D264" s="30">
        <v>777686</v>
      </c>
      <c r="E264" s="30">
        <v>294678</v>
      </c>
      <c r="F264" s="30">
        <v>404773</v>
      </c>
      <c r="G264" s="30">
        <v>0</v>
      </c>
      <c r="H264" s="35">
        <f t="shared" si="9"/>
        <v>3090833</v>
      </c>
      <c r="I264" s="36">
        <v>0</v>
      </c>
      <c r="J264" s="37">
        <f t="shared" si="8"/>
        <v>3090833</v>
      </c>
    </row>
    <row r="265" spans="1:10" s="34" customFormat="1" x14ac:dyDescent="0.25">
      <c r="A265" s="28" t="s">
        <v>525</v>
      </c>
      <c r="B265" s="29" t="s">
        <v>526</v>
      </c>
      <c r="C265" s="30">
        <v>1147250</v>
      </c>
      <c r="D265" s="30">
        <v>24658</v>
      </c>
      <c r="E265" s="30">
        <v>0</v>
      </c>
      <c r="F265" s="30">
        <v>272333</v>
      </c>
      <c r="G265" s="30">
        <v>0</v>
      </c>
      <c r="H265" s="35">
        <f t="shared" si="9"/>
        <v>1444241</v>
      </c>
      <c r="I265" s="36">
        <v>0</v>
      </c>
      <c r="J265" s="37">
        <f t="shared" ref="J265:J328" si="10">H265+I265</f>
        <v>1444241</v>
      </c>
    </row>
    <row r="266" spans="1:10" s="34" customFormat="1" x14ac:dyDescent="0.25">
      <c r="A266" s="28" t="s">
        <v>527</v>
      </c>
      <c r="B266" s="29" t="s">
        <v>528</v>
      </c>
      <c r="C266" s="30">
        <v>985351</v>
      </c>
      <c r="D266" s="30">
        <v>0</v>
      </c>
      <c r="E266" s="30">
        <v>0</v>
      </c>
      <c r="F266" s="30">
        <v>284513</v>
      </c>
      <c r="G266" s="30">
        <v>0</v>
      </c>
      <c r="H266" s="35">
        <f t="shared" si="9"/>
        <v>1269864</v>
      </c>
      <c r="I266" s="36">
        <v>0</v>
      </c>
      <c r="J266" s="33">
        <f t="shared" si="10"/>
        <v>1269864</v>
      </c>
    </row>
    <row r="267" spans="1:10" s="34" customFormat="1" x14ac:dyDescent="0.25">
      <c r="A267" s="28" t="s">
        <v>529</v>
      </c>
      <c r="B267" s="29" t="s">
        <v>530</v>
      </c>
      <c r="C267" s="30">
        <v>736396</v>
      </c>
      <c r="D267" s="30">
        <v>263227</v>
      </c>
      <c r="E267" s="30">
        <v>0</v>
      </c>
      <c r="F267" s="30">
        <v>358135</v>
      </c>
      <c r="G267" s="30">
        <v>0</v>
      </c>
      <c r="H267" s="35">
        <f t="shared" si="9"/>
        <v>1357758</v>
      </c>
      <c r="I267" s="36">
        <v>0</v>
      </c>
      <c r="J267" s="37">
        <f t="shared" si="10"/>
        <v>1357758</v>
      </c>
    </row>
    <row r="268" spans="1:10" s="34" customFormat="1" x14ac:dyDescent="0.25">
      <c r="A268" s="28" t="s">
        <v>531</v>
      </c>
      <c r="B268" s="29" t="s">
        <v>532</v>
      </c>
      <c r="C268" s="30">
        <v>269930</v>
      </c>
      <c r="D268" s="30">
        <v>18757</v>
      </c>
      <c r="E268" s="30">
        <v>0</v>
      </c>
      <c r="F268" s="30">
        <v>297154</v>
      </c>
      <c r="G268" s="30">
        <v>0</v>
      </c>
      <c r="H268" s="35">
        <f t="shared" si="9"/>
        <v>585841</v>
      </c>
      <c r="I268" s="36">
        <v>0</v>
      </c>
      <c r="J268" s="37">
        <f t="shared" si="10"/>
        <v>585841</v>
      </c>
    </row>
    <row r="269" spans="1:10" s="34" customFormat="1" x14ac:dyDescent="0.25">
      <c r="A269" s="28" t="s">
        <v>533</v>
      </c>
      <c r="B269" s="29" t="s">
        <v>534</v>
      </c>
      <c r="C269" s="30">
        <v>518133</v>
      </c>
      <c r="D269" s="30">
        <v>282862</v>
      </c>
      <c r="E269" s="30">
        <v>0</v>
      </c>
      <c r="F269" s="30">
        <v>293965</v>
      </c>
      <c r="G269" s="30">
        <v>0</v>
      </c>
      <c r="H269" s="35">
        <f t="shared" si="9"/>
        <v>1094960</v>
      </c>
      <c r="I269" s="36">
        <v>0</v>
      </c>
      <c r="J269" s="37">
        <f t="shared" si="10"/>
        <v>1094960</v>
      </c>
    </row>
    <row r="270" spans="1:10" s="34" customFormat="1" x14ac:dyDescent="0.25">
      <c r="A270" s="28" t="s">
        <v>535</v>
      </c>
      <c r="B270" s="29" t="s">
        <v>536</v>
      </c>
      <c r="C270" s="30">
        <v>934881</v>
      </c>
      <c r="D270" s="30">
        <v>283136</v>
      </c>
      <c r="E270" s="30">
        <v>0</v>
      </c>
      <c r="F270" s="30">
        <v>268305</v>
      </c>
      <c r="G270" s="30">
        <v>0</v>
      </c>
      <c r="H270" s="35">
        <f t="shared" si="9"/>
        <v>1486322</v>
      </c>
      <c r="I270" s="36">
        <v>0</v>
      </c>
      <c r="J270" s="37">
        <f t="shared" si="10"/>
        <v>1486322</v>
      </c>
    </row>
    <row r="271" spans="1:10" s="34" customFormat="1" x14ac:dyDescent="0.25">
      <c r="A271" s="28" t="s">
        <v>537</v>
      </c>
      <c r="B271" s="29" t="s">
        <v>538</v>
      </c>
      <c r="C271" s="30">
        <v>528913</v>
      </c>
      <c r="D271" s="30">
        <v>147372</v>
      </c>
      <c r="E271" s="30">
        <v>119320</v>
      </c>
      <c r="F271" s="30">
        <v>374127</v>
      </c>
      <c r="G271" s="30">
        <v>0</v>
      </c>
      <c r="H271" s="35">
        <f t="shared" si="9"/>
        <v>1169732</v>
      </c>
      <c r="I271" s="36">
        <v>0</v>
      </c>
      <c r="J271" s="37">
        <f t="shared" si="10"/>
        <v>1169732</v>
      </c>
    </row>
    <row r="272" spans="1:10" s="34" customFormat="1" x14ac:dyDescent="0.25">
      <c r="A272" s="28" t="s">
        <v>539</v>
      </c>
      <c r="B272" s="29" t="s">
        <v>540</v>
      </c>
      <c r="C272" s="30">
        <v>857627</v>
      </c>
      <c r="D272" s="30">
        <v>91843</v>
      </c>
      <c r="E272" s="30">
        <v>0</v>
      </c>
      <c r="F272" s="30">
        <v>377139</v>
      </c>
      <c r="G272" s="30">
        <v>0</v>
      </c>
      <c r="H272" s="35">
        <f t="shared" si="9"/>
        <v>1326609</v>
      </c>
      <c r="I272" s="36">
        <v>0</v>
      </c>
      <c r="J272" s="37">
        <f t="shared" si="10"/>
        <v>1326609</v>
      </c>
    </row>
    <row r="273" spans="1:10" s="34" customFormat="1" x14ac:dyDescent="0.25">
      <c r="A273" s="28" t="s">
        <v>541</v>
      </c>
      <c r="B273" s="29" t="s">
        <v>542</v>
      </c>
      <c r="C273" s="30">
        <v>473029</v>
      </c>
      <c r="D273" s="30">
        <v>79942</v>
      </c>
      <c r="E273" s="30">
        <v>0</v>
      </c>
      <c r="F273" s="30">
        <v>414439</v>
      </c>
      <c r="G273" s="30">
        <v>0</v>
      </c>
      <c r="H273" s="35">
        <f t="shared" si="9"/>
        <v>967410</v>
      </c>
      <c r="I273" s="36">
        <v>0</v>
      </c>
      <c r="J273" s="37">
        <f t="shared" si="10"/>
        <v>967410</v>
      </c>
    </row>
    <row r="274" spans="1:10" s="34" customFormat="1" x14ac:dyDescent="0.25">
      <c r="A274" s="28" t="s">
        <v>543</v>
      </c>
      <c r="B274" s="29" t="s">
        <v>544</v>
      </c>
      <c r="C274" s="30">
        <v>497588</v>
      </c>
      <c r="D274" s="30">
        <v>171756</v>
      </c>
      <c r="E274" s="30">
        <v>0</v>
      </c>
      <c r="F274" s="30">
        <v>411041</v>
      </c>
      <c r="G274" s="30">
        <v>0</v>
      </c>
      <c r="H274" s="35">
        <f t="shared" si="9"/>
        <v>1080385</v>
      </c>
      <c r="I274" s="36">
        <v>0</v>
      </c>
      <c r="J274" s="37">
        <f t="shared" si="10"/>
        <v>1080385</v>
      </c>
    </row>
    <row r="275" spans="1:10" s="34" customFormat="1" x14ac:dyDescent="0.25">
      <c r="A275" s="28" t="s">
        <v>545</v>
      </c>
      <c r="B275" s="29" t="s">
        <v>546</v>
      </c>
      <c r="C275" s="30">
        <v>714399</v>
      </c>
      <c r="D275" s="30">
        <v>362954</v>
      </c>
      <c r="E275" s="30">
        <v>0</v>
      </c>
      <c r="F275" s="30">
        <v>272749</v>
      </c>
      <c r="G275" s="30">
        <v>0</v>
      </c>
      <c r="H275" s="35">
        <f t="shared" si="9"/>
        <v>1350102</v>
      </c>
      <c r="I275" s="36">
        <v>0</v>
      </c>
      <c r="J275" s="37">
        <f t="shared" si="10"/>
        <v>1350102</v>
      </c>
    </row>
    <row r="276" spans="1:10" s="34" customFormat="1" x14ac:dyDescent="0.25">
      <c r="A276" s="28" t="s">
        <v>547</v>
      </c>
      <c r="B276" s="29" t="s">
        <v>548</v>
      </c>
      <c r="C276" s="30">
        <v>647826</v>
      </c>
      <c r="D276" s="30">
        <v>9690</v>
      </c>
      <c r="E276" s="30">
        <v>57495</v>
      </c>
      <c r="F276" s="30">
        <v>316942</v>
      </c>
      <c r="G276" s="30">
        <v>0</v>
      </c>
      <c r="H276" s="35">
        <f t="shared" si="9"/>
        <v>1031953</v>
      </c>
      <c r="I276" s="36">
        <v>0</v>
      </c>
      <c r="J276" s="37">
        <f t="shared" si="10"/>
        <v>1031953</v>
      </c>
    </row>
    <row r="277" spans="1:10" s="34" customFormat="1" x14ac:dyDescent="0.25">
      <c r="A277" s="28" t="s">
        <v>549</v>
      </c>
      <c r="B277" s="29" t="s">
        <v>550</v>
      </c>
      <c r="C277" s="30">
        <v>1612383</v>
      </c>
      <c r="D277" s="30">
        <v>138642</v>
      </c>
      <c r="E277" s="30">
        <v>0</v>
      </c>
      <c r="F277" s="30">
        <v>257292</v>
      </c>
      <c r="G277" s="30">
        <v>0</v>
      </c>
      <c r="H277" s="35">
        <f t="shared" si="9"/>
        <v>2008317</v>
      </c>
      <c r="I277" s="36">
        <v>0</v>
      </c>
      <c r="J277" s="37">
        <f t="shared" si="10"/>
        <v>2008317</v>
      </c>
    </row>
    <row r="278" spans="1:10" s="34" customFormat="1" x14ac:dyDescent="0.25">
      <c r="A278" s="28" t="s">
        <v>551</v>
      </c>
      <c r="B278" s="29" t="s">
        <v>552</v>
      </c>
      <c r="C278" s="30">
        <v>1037970</v>
      </c>
      <c r="D278" s="30">
        <v>121110</v>
      </c>
      <c r="E278" s="30">
        <v>0</v>
      </c>
      <c r="F278" s="30">
        <v>270279</v>
      </c>
      <c r="G278" s="30">
        <v>0</v>
      </c>
      <c r="H278" s="35">
        <f t="shared" si="9"/>
        <v>1429359</v>
      </c>
      <c r="I278" s="36">
        <v>0</v>
      </c>
      <c r="J278" s="37">
        <f t="shared" si="10"/>
        <v>1429359</v>
      </c>
    </row>
    <row r="279" spans="1:10" s="34" customFormat="1" x14ac:dyDescent="0.25">
      <c r="A279" s="28" t="s">
        <v>553</v>
      </c>
      <c r="B279" s="29" t="s">
        <v>554</v>
      </c>
      <c r="C279" s="30">
        <v>400452</v>
      </c>
      <c r="D279" s="30">
        <v>102895</v>
      </c>
      <c r="E279" s="30">
        <v>570138</v>
      </c>
      <c r="F279" s="30">
        <v>290160</v>
      </c>
      <c r="G279" s="30">
        <v>0</v>
      </c>
      <c r="H279" s="35">
        <f t="shared" si="9"/>
        <v>1363645</v>
      </c>
      <c r="I279" s="36">
        <v>0</v>
      </c>
      <c r="J279" s="37">
        <f t="shared" si="10"/>
        <v>1363645</v>
      </c>
    </row>
    <row r="280" spans="1:10" s="34" customFormat="1" x14ac:dyDescent="0.25">
      <c r="A280" s="28" t="s">
        <v>555</v>
      </c>
      <c r="B280" s="29" t="s">
        <v>556</v>
      </c>
      <c r="C280" s="30">
        <v>1556393</v>
      </c>
      <c r="D280" s="30">
        <v>146820</v>
      </c>
      <c r="E280" s="30">
        <v>0</v>
      </c>
      <c r="F280" s="30">
        <v>243223</v>
      </c>
      <c r="G280" s="30">
        <v>0</v>
      </c>
      <c r="H280" s="35">
        <f t="shared" si="9"/>
        <v>1946436</v>
      </c>
      <c r="I280" s="36">
        <v>0</v>
      </c>
      <c r="J280" s="37">
        <f t="shared" si="10"/>
        <v>1946436</v>
      </c>
    </row>
    <row r="281" spans="1:10" s="34" customFormat="1" x14ac:dyDescent="0.25">
      <c r="A281" s="28" t="s">
        <v>557</v>
      </c>
      <c r="B281" s="29" t="s">
        <v>558</v>
      </c>
      <c r="C281" s="30">
        <v>283919</v>
      </c>
      <c r="D281" s="30">
        <v>65502</v>
      </c>
      <c r="E281" s="30">
        <v>0</v>
      </c>
      <c r="F281" s="30">
        <v>393499</v>
      </c>
      <c r="G281" s="30">
        <v>0</v>
      </c>
      <c r="H281" s="35">
        <f t="shared" si="9"/>
        <v>742920</v>
      </c>
      <c r="I281" s="36">
        <v>0</v>
      </c>
      <c r="J281" s="37">
        <f t="shared" si="10"/>
        <v>742920</v>
      </c>
    </row>
    <row r="282" spans="1:10" s="34" customFormat="1" x14ac:dyDescent="0.25">
      <c r="A282" s="28" t="s">
        <v>559</v>
      </c>
      <c r="B282" s="29" t="s">
        <v>560</v>
      </c>
      <c r="C282" s="30">
        <v>1516252</v>
      </c>
      <c r="D282" s="30">
        <v>246935</v>
      </c>
      <c r="E282" s="30">
        <v>254623</v>
      </c>
      <c r="F282" s="30">
        <v>346684</v>
      </c>
      <c r="G282" s="30">
        <v>0</v>
      </c>
      <c r="H282" s="35">
        <f t="shared" si="9"/>
        <v>2364494</v>
      </c>
      <c r="I282" s="36">
        <v>0</v>
      </c>
      <c r="J282" s="37">
        <f t="shared" si="10"/>
        <v>2364494</v>
      </c>
    </row>
    <row r="283" spans="1:10" s="34" customFormat="1" x14ac:dyDescent="0.25">
      <c r="A283" s="28" t="s">
        <v>561</v>
      </c>
      <c r="B283" s="29" t="s">
        <v>562</v>
      </c>
      <c r="C283" s="30">
        <v>611819</v>
      </c>
      <c r="D283" s="30">
        <v>342439</v>
      </c>
      <c r="E283" s="30">
        <v>756115</v>
      </c>
      <c r="F283" s="30">
        <v>278666</v>
      </c>
      <c r="G283" s="30">
        <v>0</v>
      </c>
      <c r="H283" s="35">
        <f t="shared" si="9"/>
        <v>1989039</v>
      </c>
      <c r="I283" s="36">
        <v>0</v>
      </c>
      <c r="J283" s="37">
        <f t="shared" si="10"/>
        <v>1989039</v>
      </c>
    </row>
    <row r="284" spans="1:10" s="34" customFormat="1" x14ac:dyDescent="0.25">
      <c r="A284" s="28" t="s">
        <v>563</v>
      </c>
      <c r="B284" s="29" t="s">
        <v>564</v>
      </c>
      <c r="C284" s="30">
        <v>392807</v>
      </c>
      <c r="D284" s="30">
        <v>0</v>
      </c>
      <c r="E284" s="30">
        <v>0</v>
      </c>
      <c r="F284" s="30">
        <v>248137</v>
      </c>
      <c r="G284" s="30">
        <v>0</v>
      </c>
      <c r="H284" s="35">
        <f t="shared" si="9"/>
        <v>640944</v>
      </c>
      <c r="I284" s="36">
        <v>0</v>
      </c>
      <c r="J284" s="33">
        <f t="shared" si="10"/>
        <v>640944</v>
      </c>
    </row>
    <row r="285" spans="1:10" s="34" customFormat="1" x14ac:dyDescent="0.25">
      <c r="A285" s="28" t="s">
        <v>565</v>
      </c>
      <c r="B285" s="29" t="s">
        <v>566</v>
      </c>
      <c r="C285" s="30">
        <v>2309484</v>
      </c>
      <c r="D285" s="30">
        <v>494388</v>
      </c>
      <c r="E285" s="30">
        <v>0</v>
      </c>
      <c r="F285" s="30">
        <v>276038</v>
      </c>
      <c r="G285" s="30">
        <v>0</v>
      </c>
      <c r="H285" s="35">
        <f t="shared" si="9"/>
        <v>3079910</v>
      </c>
      <c r="I285" s="36">
        <v>0</v>
      </c>
      <c r="J285" s="37">
        <f t="shared" si="10"/>
        <v>3079910</v>
      </c>
    </row>
    <row r="286" spans="1:10" s="34" customFormat="1" x14ac:dyDescent="0.25">
      <c r="A286" s="28" t="s">
        <v>567</v>
      </c>
      <c r="B286" s="29" t="s">
        <v>568</v>
      </c>
      <c r="C286" s="30">
        <v>631280</v>
      </c>
      <c r="D286" s="30">
        <v>203427</v>
      </c>
      <c r="E286" s="30">
        <v>0</v>
      </c>
      <c r="F286" s="30">
        <v>336906</v>
      </c>
      <c r="G286" s="30">
        <v>0</v>
      </c>
      <c r="H286" s="35">
        <f t="shared" si="9"/>
        <v>1171613</v>
      </c>
      <c r="I286" s="36">
        <v>0</v>
      </c>
      <c r="J286" s="37">
        <f t="shared" si="10"/>
        <v>1171613</v>
      </c>
    </row>
    <row r="287" spans="1:10" s="34" customFormat="1" x14ac:dyDescent="0.25">
      <c r="A287" s="28" t="s">
        <v>569</v>
      </c>
      <c r="B287" s="29" t="s">
        <v>570</v>
      </c>
      <c r="C287" s="30">
        <v>423737</v>
      </c>
      <c r="D287" s="30">
        <v>109235</v>
      </c>
      <c r="E287" s="30">
        <v>316352</v>
      </c>
      <c r="F287" s="30">
        <v>355405</v>
      </c>
      <c r="G287" s="30">
        <v>0</v>
      </c>
      <c r="H287" s="35">
        <f t="shared" si="9"/>
        <v>1204729</v>
      </c>
      <c r="I287" s="36">
        <v>0</v>
      </c>
      <c r="J287" s="37">
        <f t="shared" si="10"/>
        <v>1204729</v>
      </c>
    </row>
    <row r="288" spans="1:10" s="34" customFormat="1" x14ac:dyDescent="0.25">
      <c r="A288" s="28" t="s">
        <v>571</v>
      </c>
      <c r="B288" s="29" t="s">
        <v>572</v>
      </c>
      <c r="C288" s="30">
        <v>230867</v>
      </c>
      <c r="D288" s="30">
        <v>64088</v>
      </c>
      <c r="E288" s="30">
        <v>0</v>
      </c>
      <c r="F288" s="30">
        <v>345361</v>
      </c>
      <c r="G288" s="30">
        <v>0</v>
      </c>
      <c r="H288" s="35">
        <f t="shared" si="9"/>
        <v>640316</v>
      </c>
      <c r="I288" s="36">
        <v>0</v>
      </c>
      <c r="J288" s="37">
        <f t="shared" si="10"/>
        <v>640316</v>
      </c>
    </row>
    <row r="289" spans="1:10" s="34" customFormat="1" x14ac:dyDescent="0.25">
      <c r="A289" s="28" t="s">
        <v>573</v>
      </c>
      <c r="B289" s="29" t="s">
        <v>574</v>
      </c>
      <c r="C289" s="30">
        <v>947516</v>
      </c>
      <c r="D289" s="30">
        <v>269611</v>
      </c>
      <c r="E289" s="30">
        <v>100404</v>
      </c>
      <c r="F289" s="30">
        <v>336208</v>
      </c>
      <c r="G289" s="30">
        <v>0</v>
      </c>
      <c r="H289" s="35">
        <f t="shared" si="9"/>
        <v>1653739</v>
      </c>
      <c r="I289" s="36">
        <v>0</v>
      </c>
      <c r="J289" s="37">
        <f t="shared" si="10"/>
        <v>1653739</v>
      </c>
    </row>
    <row r="290" spans="1:10" s="34" customFormat="1" x14ac:dyDescent="0.25">
      <c r="A290" s="28" t="s">
        <v>575</v>
      </c>
      <c r="B290" s="29" t="s">
        <v>576</v>
      </c>
      <c r="C290" s="30">
        <v>481497</v>
      </c>
      <c r="D290" s="30">
        <v>66616</v>
      </c>
      <c r="E290" s="30">
        <v>0</v>
      </c>
      <c r="F290" s="30">
        <v>285695</v>
      </c>
      <c r="G290" s="30">
        <v>0</v>
      </c>
      <c r="H290" s="35">
        <f t="shared" si="9"/>
        <v>833808</v>
      </c>
      <c r="I290" s="36">
        <v>0</v>
      </c>
      <c r="J290" s="37">
        <f t="shared" si="10"/>
        <v>833808</v>
      </c>
    </row>
    <row r="291" spans="1:10" s="34" customFormat="1" x14ac:dyDescent="0.25">
      <c r="A291" s="28" t="s">
        <v>577</v>
      </c>
      <c r="B291" s="29" t="s">
        <v>578</v>
      </c>
      <c r="C291" s="30">
        <v>444410</v>
      </c>
      <c r="D291" s="30">
        <v>165212</v>
      </c>
      <c r="E291" s="30">
        <v>0</v>
      </c>
      <c r="F291" s="30">
        <v>362986</v>
      </c>
      <c r="G291" s="30">
        <v>0</v>
      </c>
      <c r="H291" s="35">
        <f t="shared" si="9"/>
        <v>972608</v>
      </c>
      <c r="I291" s="36">
        <v>0</v>
      </c>
      <c r="J291" s="37">
        <f t="shared" si="10"/>
        <v>972608</v>
      </c>
    </row>
    <row r="292" spans="1:10" s="34" customFormat="1" x14ac:dyDescent="0.25">
      <c r="A292" s="28" t="s">
        <v>579</v>
      </c>
      <c r="B292" s="29" t="s">
        <v>580</v>
      </c>
      <c r="C292" s="30">
        <v>1251264</v>
      </c>
      <c r="D292" s="30">
        <v>10534</v>
      </c>
      <c r="E292" s="30">
        <v>0</v>
      </c>
      <c r="F292" s="30">
        <v>269648</v>
      </c>
      <c r="G292" s="30">
        <v>0</v>
      </c>
      <c r="H292" s="35">
        <f t="shared" si="9"/>
        <v>1531446</v>
      </c>
      <c r="I292" s="36">
        <v>0</v>
      </c>
      <c r="J292" s="37">
        <f t="shared" si="10"/>
        <v>1531446</v>
      </c>
    </row>
    <row r="293" spans="1:10" s="34" customFormat="1" x14ac:dyDescent="0.25">
      <c r="A293" s="28" t="s">
        <v>581</v>
      </c>
      <c r="B293" s="29" t="s">
        <v>582</v>
      </c>
      <c r="C293" s="30">
        <v>421591</v>
      </c>
      <c r="D293" s="30">
        <v>47309</v>
      </c>
      <c r="E293" s="30">
        <v>0</v>
      </c>
      <c r="F293" s="30">
        <v>287232</v>
      </c>
      <c r="G293" s="30">
        <v>0</v>
      </c>
      <c r="H293" s="35">
        <f t="shared" si="9"/>
        <v>756132</v>
      </c>
      <c r="I293" s="36">
        <v>0</v>
      </c>
      <c r="J293" s="37">
        <f t="shared" si="10"/>
        <v>756132</v>
      </c>
    </row>
    <row r="294" spans="1:10" s="34" customFormat="1" x14ac:dyDescent="0.25">
      <c r="A294" s="28" t="s">
        <v>583</v>
      </c>
      <c r="B294" s="29" t="s">
        <v>584</v>
      </c>
      <c r="C294" s="30">
        <v>469863</v>
      </c>
      <c r="D294" s="30">
        <v>74729</v>
      </c>
      <c r="E294" s="30">
        <v>0</v>
      </c>
      <c r="F294" s="30">
        <v>322478</v>
      </c>
      <c r="G294" s="30">
        <v>0</v>
      </c>
      <c r="H294" s="35">
        <f t="shared" si="9"/>
        <v>867070</v>
      </c>
      <c r="I294" s="36">
        <v>0</v>
      </c>
      <c r="J294" s="37">
        <f t="shared" si="10"/>
        <v>867070</v>
      </c>
    </row>
    <row r="295" spans="1:10" s="34" customFormat="1" x14ac:dyDescent="0.25">
      <c r="A295" s="28" t="s">
        <v>585</v>
      </c>
      <c r="B295" s="29" t="s">
        <v>586</v>
      </c>
      <c r="C295" s="30">
        <v>496028</v>
      </c>
      <c r="D295" s="30">
        <v>164716</v>
      </c>
      <c r="E295" s="30">
        <v>0</v>
      </c>
      <c r="F295" s="30">
        <v>315498</v>
      </c>
      <c r="G295" s="30">
        <v>0</v>
      </c>
      <c r="H295" s="35">
        <f t="shared" si="9"/>
        <v>976242</v>
      </c>
      <c r="I295" s="36">
        <v>0</v>
      </c>
      <c r="J295" s="37">
        <f t="shared" si="10"/>
        <v>976242</v>
      </c>
    </row>
    <row r="296" spans="1:10" s="34" customFormat="1" x14ac:dyDescent="0.25">
      <c r="A296" s="28" t="s">
        <v>587</v>
      </c>
      <c r="B296" s="29" t="s">
        <v>588</v>
      </c>
      <c r="C296" s="30">
        <v>531765</v>
      </c>
      <c r="D296" s="30">
        <v>22695</v>
      </c>
      <c r="E296" s="30">
        <v>935808</v>
      </c>
      <c r="F296" s="30">
        <v>692469</v>
      </c>
      <c r="G296" s="30">
        <v>0</v>
      </c>
      <c r="H296" s="35">
        <f t="shared" si="9"/>
        <v>2182737</v>
      </c>
      <c r="I296" s="36">
        <v>0</v>
      </c>
      <c r="J296" s="37">
        <f t="shared" si="10"/>
        <v>2182737</v>
      </c>
    </row>
    <row r="297" spans="1:10" s="34" customFormat="1" x14ac:dyDescent="0.25">
      <c r="A297" s="28" t="s">
        <v>589</v>
      </c>
      <c r="B297" s="29" t="s">
        <v>590</v>
      </c>
      <c r="C297" s="30">
        <v>299778</v>
      </c>
      <c r="D297" s="30">
        <v>97110</v>
      </c>
      <c r="E297" s="30">
        <v>0</v>
      </c>
      <c r="F297" s="30">
        <v>274611</v>
      </c>
      <c r="G297" s="30">
        <v>0</v>
      </c>
      <c r="H297" s="35">
        <f t="shared" si="9"/>
        <v>671499</v>
      </c>
      <c r="I297" s="36">
        <v>0</v>
      </c>
      <c r="J297" s="37">
        <f t="shared" si="10"/>
        <v>671499</v>
      </c>
    </row>
    <row r="298" spans="1:10" s="34" customFormat="1" x14ac:dyDescent="0.25">
      <c r="A298" s="28" t="s">
        <v>591</v>
      </c>
      <c r="B298" s="29" t="s">
        <v>592</v>
      </c>
      <c r="C298" s="30">
        <v>1248450</v>
      </c>
      <c r="D298" s="30">
        <v>2170090</v>
      </c>
      <c r="E298" s="30">
        <v>636298</v>
      </c>
      <c r="F298" s="30">
        <v>475976</v>
      </c>
      <c r="G298" s="30">
        <v>0</v>
      </c>
      <c r="H298" s="35">
        <f t="shared" si="9"/>
        <v>4530814</v>
      </c>
      <c r="I298" s="36">
        <v>0</v>
      </c>
      <c r="J298" s="37">
        <f t="shared" si="10"/>
        <v>4530814</v>
      </c>
    </row>
    <row r="299" spans="1:10" s="34" customFormat="1" x14ac:dyDescent="0.25">
      <c r="A299" s="28" t="s">
        <v>593</v>
      </c>
      <c r="B299" s="29" t="s">
        <v>594</v>
      </c>
      <c r="C299" s="30">
        <v>936356</v>
      </c>
      <c r="D299" s="30">
        <v>399648</v>
      </c>
      <c r="E299" s="30">
        <v>0</v>
      </c>
      <c r="F299" s="30">
        <v>343178</v>
      </c>
      <c r="G299" s="30">
        <v>0</v>
      </c>
      <c r="H299" s="35">
        <f t="shared" si="9"/>
        <v>1679182</v>
      </c>
      <c r="I299" s="36">
        <v>0</v>
      </c>
      <c r="J299" s="37">
        <f t="shared" si="10"/>
        <v>1679182</v>
      </c>
    </row>
    <row r="300" spans="1:10" s="34" customFormat="1" x14ac:dyDescent="0.25">
      <c r="A300" s="28" t="s">
        <v>595</v>
      </c>
      <c r="B300" s="29" t="s">
        <v>596</v>
      </c>
      <c r="C300" s="30">
        <v>308338</v>
      </c>
      <c r="D300" s="30">
        <v>84517</v>
      </c>
      <c r="E300" s="30">
        <v>0</v>
      </c>
      <c r="F300" s="30">
        <v>533911</v>
      </c>
      <c r="G300" s="30">
        <v>0</v>
      </c>
      <c r="H300" s="35">
        <f t="shared" si="9"/>
        <v>926766</v>
      </c>
      <c r="I300" s="36">
        <v>0</v>
      </c>
      <c r="J300" s="37">
        <f t="shared" si="10"/>
        <v>926766</v>
      </c>
    </row>
    <row r="301" spans="1:10" s="34" customFormat="1" x14ac:dyDescent="0.25">
      <c r="A301" s="28" t="s">
        <v>597</v>
      </c>
      <c r="B301" s="29" t="s">
        <v>598</v>
      </c>
      <c r="C301" s="30">
        <v>185863</v>
      </c>
      <c r="D301" s="30">
        <v>19680</v>
      </c>
      <c r="E301" s="30">
        <v>1024960</v>
      </c>
      <c r="F301" s="30">
        <v>391324</v>
      </c>
      <c r="G301" s="30">
        <v>0</v>
      </c>
      <c r="H301" s="35">
        <f t="shared" si="9"/>
        <v>1621827</v>
      </c>
      <c r="I301" s="36">
        <v>0</v>
      </c>
      <c r="J301" s="37">
        <f t="shared" si="10"/>
        <v>1621827</v>
      </c>
    </row>
    <row r="302" spans="1:10" s="34" customFormat="1" x14ac:dyDescent="0.25">
      <c r="A302" s="28" t="s">
        <v>599</v>
      </c>
      <c r="B302" s="29" t="s">
        <v>600</v>
      </c>
      <c r="C302" s="30">
        <v>778008</v>
      </c>
      <c r="D302" s="30">
        <v>249248</v>
      </c>
      <c r="E302" s="30">
        <v>0</v>
      </c>
      <c r="F302" s="30">
        <v>305770</v>
      </c>
      <c r="G302" s="30">
        <v>0</v>
      </c>
      <c r="H302" s="35">
        <f t="shared" si="9"/>
        <v>1333026</v>
      </c>
      <c r="I302" s="36">
        <v>0</v>
      </c>
      <c r="J302" s="33">
        <f t="shared" si="10"/>
        <v>1333026</v>
      </c>
    </row>
    <row r="303" spans="1:10" s="34" customFormat="1" x14ac:dyDescent="0.25">
      <c r="A303" s="28" t="s">
        <v>601</v>
      </c>
      <c r="B303" s="29" t="s">
        <v>602</v>
      </c>
      <c r="C303" s="30">
        <v>438537</v>
      </c>
      <c r="D303" s="30">
        <v>151650</v>
      </c>
      <c r="E303" s="30">
        <v>0</v>
      </c>
      <c r="F303" s="30">
        <v>249984</v>
      </c>
      <c r="G303" s="30">
        <v>0</v>
      </c>
      <c r="H303" s="35">
        <f t="shared" si="9"/>
        <v>840171</v>
      </c>
      <c r="I303" s="36">
        <v>0</v>
      </c>
      <c r="J303" s="37">
        <f t="shared" si="10"/>
        <v>840171</v>
      </c>
    </row>
    <row r="304" spans="1:10" s="34" customFormat="1" x14ac:dyDescent="0.25">
      <c r="A304" s="28" t="s">
        <v>603</v>
      </c>
      <c r="B304" s="40" t="s">
        <v>604</v>
      </c>
      <c r="C304" s="30">
        <v>307096</v>
      </c>
      <c r="D304" s="30">
        <v>52010</v>
      </c>
      <c r="E304" s="30">
        <v>0</v>
      </c>
      <c r="F304" s="30">
        <v>257365</v>
      </c>
      <c r="G304" s="30">
        <v>0</v>
      </c>
      <c r="H304" s="35">
        <f t="shared" si="9"/>
        <v>616471</v>
      </c>
      <c r="I304" s="36">
        <v>0</v>
      </c>
      <c r="J304" s="37">
        <f t="shared" si="10"/>
        <v>616471</v>
      </c>
    </row>
    <row r="305" spans="1:10" s="34" customFormat="1" x14ac:dyDescent="0.25">
      <c r="A305" s="28" t="s">
        <v>605</v>
      </c>
      <c r="B305" s="40" t="s">
        <v>606</v>
      </c>
      <c r="C305" s="30">
        <v>234026</v>
      </c>
      <c r="D305" s="30">
        <v>113155</v>
      </c>
      <c r="E305" s="30">
        <v>0</v>
      </c>
      <c r="F305" s="30">
        <v>249784</v>
      </c>
      <c r="G305" s="30">
        <v>0</v>
      </c>
      <c r="H305" s="35">
        <f t="shared" si="9"/>
        <v>596965</v>
      </c>
      <c r="I305" s="36">
        <v>0</v>
      </c>
      <c r="J305" s="37">
        <f t="shared" si="10"/>
        <v>596965</v>
      </c>
    </row>
    <row r="306" spans="1:10" s="34" customFormat="1" x14ac:dyDescent="0.25">
      <c r="A306" s="28" t="s">
        <v>607</v>
      </c>
      <c r="B306" s="40" t="s">
        <v>608</v>
      </c>
      <c r="C306" s="30">
        <v>292968</v>
      </c>
      <c r="D306" s="30">
        <v>0</v>
      </c>
      <c r="E306" s="30">
        <v>0</v>
      </c>
      <c r="F306" s="30">
        <v>301753</v>
      </c>
      <c r="G306" s="30">
        <v>0</v>
      </c>
      <c r="H306" s="35">
        <f t="shared" si="9"/>
        <v>594721</v>
      </c>
      <c r="I306" s="36">
        <v>0</v>
      </c>
      <c r="J306" s="37">
        <f t="shared" si="10"/>
        <v>594721</v>
      </c>
    </row>
    <row r="307" spans="1:10" s="34" customFormat="1" x14ac:dyDescent="0.25">
      <c r="A307" s="28" t="s">
        <v>609</v>
      </c>
      <c r="B307" s="40" t="s">
        <v>610</v>
      </c>
      <c r="C307" s="30">
        <v>181176</v>
      </c>
      <c r="D307" s="30">
        <v>0</v>
      </c>
      <c r="E307" s="30">
        <v>0</v>
      </c>
      <c r="F307" s="30">
        <v>306306</v>
      </c>
      <c r="G307" s="30">
        <v>0</v>
      </c>
      <c r="H307" s="35">
        <f t="shared" ref="H307:H314" si="11">+C307+D307+E307+G307+F307</f>
        <v>487482</v>
      </c>
      <c r="I307" s="36">
        <v>0</v>
      </c>
      <c r="J307" s="37">
        <f t="shared" si="10"/>
        <v>487482</v>
      </c>
    </row>
    <row r="308" spans="1:10" s="34" customFormat="1" x14ac:dyDescent="0.25">
      <c r="A308" s="28" t="s">
        <v>611</v>
      </c>
      <c r="B308" s="40" t="s">
        <v>612</v>
      </c>
      <c r="C308" s="30">
        <v>593542</v>
      </c>
      <c r="D308" s="30">
        <v>246</v>
      </c>
      <c r="E308" s="30">
        <v>0</v>
      </c>
      <c r="F308" s="30">
        <v>287235</v>
      </c>
      <c r="G308" s="30">
        <v>0</v>
      </c>
      <c r="H308" s="35">
        <f t="shared" si="11"/>
        <v>881023</v>
      </c>
      <c r="I308" s="36">
        <v>0</v>
      </c>
      <c r="J308" s="37">
        <f t="shared" si="10"/>
        <v>881023</v>
      </c>
    </row>
    <row r="309" spans="1:10" s="34" customFormat="1" x14ac:dyDescent="0.25">
      <c r="A309" s="28" t="s">
        <v>613</v>
      </c>
      <c r="B309" s="40" t="s">
        <v>614</v>
      </c>
      <c r="C309" s="30">
        <v>0</v>
      </c>
      <c r="D309" s="30">
        <v>0</v>
      </c>
      <c r="E309" s="30">
        <v>0</v>
      </c>
      <c r="F309" s="30">
        <v>0</v>
      </c>
      <c r="G309" s="30">
        <v>667057</v>
      </c>
      <c r="H309" s="35">
        <f t="shared" si="11"/>
        <v>667057</v>
      </c>
      <c r="I309" s="36">
        <v>0</v>
      </c>
      <c r="J309" s="37">
        <f t="shared" si="10"/>
        <v>667057</v>
      </c>
    </row>
    <row r="310" spans="1:10" s="34" customFormat="1" x14ac:dyDescent="0.25">
      <c r="A310" s="28" t="s">
        <v>615</v>
      </c>
      <c r="B310" s="40" t="s">
        <v>616</v>
      </c>
      <c r="C310" s="30">
        <v>598493</v>
      </c>
      <c r="D310" s="30">
        <v>53261</v>
      </c>
      <c r="E310" s="30">
        <v>0</v>
      </c>
      <c r="F310" s="30">
        <v>276189</v>
      </c>
      <c r="G310" s="30">
        <v>0</v>
      </c>
      <c r="H310" s="35">
        <f t="shared" si="11"/>
        <v>927943</v>
      </c>
      <c r="I310" s="36">
        <v>0</v>
      </c>
      <c r="J310" s="37">
        <f t="shared" si="10"/>
        <v>927943</v>
      </c>
    </row>
    <row r="311" spans="1:10" s="34" customFormat="1" x14ac:dyDescent="0.25">
      <c r="A311" s="28" t="s">
        <v>617</v>
      </c>
      <c r="B311" s="40" t="s">
        <v>618</v>
      </c>
      <c r="C311" s="30">
        <v>130197</v>
      </c>
      <c r="D311" s="30">
        <v>0</v>
      </c>
      <c r="E311" s="30">
        <v>0</v>
      </c>
      <c r="F311" s="30">
        <v>552137</v>
      </c>
      <c r="G311" s="30">
        <v>0</v>
      </c>
      <c r="H311" s="35">
        <f t="shared" si="11"/>
        <v>682334</v>
      </c>
      <c r="I311" s="36">
        <v>0</v>
      </c>
      <c r="J311" s="37">
        <f t="shared" si="10"/>
        <v>682334</v>
      </c>
    </row>
    <row r="312" spans="1:10" s="34" customFormat="1" x14ac:dyDescent="0.25">
      <c r="A312" s="39" t="s">
        <v>619</v>
      </c>
      <c r="B312" s="40" t="s">
        <v>620</v>
      </c>
      <c r="C312" s="30">
        <v>576393</v>
      </c>
      <c r="D312" s="30">
        <v>48053</v>
      </c>
      <c r="E312" s="30">
        <v>0</v>
      </c>
      <c r="F312" s="30">
        <v>284238</v>
      </c>
      <c r="G312" s="30">
        <v>0</v>
      </c>
      <c r="H312" s="35">
        <f t="shared" si="11"/>
        <v>908684</v>
      </c>
      <c r="I312" s="36">
        <v>0</v>
      </c>
      <c r="J312" s="37">
        <f t="shared" si="10"/>
        <v>908684</v>
      </c>
    </row>
    <row r="313" spans="1:10" s="34" customFormat="1" x14ac:dyDescent="0.25">
      <c r="A313" s="39" t="s">
        <v>621</v>
      </c>
      <c r="B313" s="40" t="s">
        <v>622</v>
      </c>
      <c r="C313" s="30">
        <v>126512</v>
      </c>
      <c r="D313" s="30">
        <v>18774</v>
      </c>
      <c r="E313" s="30">
        <v>0</v>
      </c>
      <c r="F313" s="30">
        <v>290166</v>
      </c>
      <c r="G313" s="30">
        <v>0</v>
      </c>
      <c r="H313" s="35">
        <f t="shared" si="11"/>
        <v>435452</v>
      </c>
      <c r="I313" s="36">
        <v>0</v>
      </c>
      <c r="J313" s="37">
        <f t="shared" si="10"/>
        <v>435452</v>
      </c>
    </row>
    <row r="314" spans="1:10" s="34" customFormat="1" x14ac:dyDescent="0.25">
      <c r="A314" s="39" t="s">
        <v>623</v>
      </c>
      <c r="B314" s="40" t="s">
        <v>624</v>
      </c>
      <c r="C314" s="30">
        <v>0</v>
      </c>
      <c r="D314" s="30">
        <v>0</v>
      </c>
      <c r="E314" s="30">
        <v>0</v>
      </c>
      <c r="F314" s="30">
        <v>0</v>
      </c>
      <c r="G314" s="30">
        <v>2821281</v>
      </c>
      <c r="H314" s="42">
        <f t="shared" si="11"/>
        <v>2821281</v>
      </c>
      <c r="I314" s="36">
        <v>0</v>
      </c>
      <c r="J314" s="44">
        <f t="shared" si="10"/>
        <v>2821281</v>
      </c>
    </row>
    <row r="315" spans="1:10" s="34" customFormat="1" x14ac:dyDescent="0.25">
      <c r="A315" s="63"/>
      <c r="B315" s="64" t="s">
        <v>625</v>
      </c>
      <c r="C315" s="65">
        <f>SUM(C50:C314)</f>
        <v>194382674</v>
      </c>
      <c r="D315" s="65">
        <f t="shared" ref="D315:G315" si="12">SUM(D50:D314)</f>
        <v>83205352</v>
      </c>
      <c r="E315" s="65">
        <f t="shared" si="12"/>
        <v>27842074</v>
      </c>
      <c r="F315" s="65">
        <f t="shared" si="12"/>
        <v>76034908</v>
      </c>
      <c r="G315" s="65">
        <f t="shared" si="12"/>
        <v>23214680</v>
      </c>
      <c r="H315" s="66">
        <f>+C315+D315+E315+G315+F315</f>
        <v>404679688</v>
      </c>
      <c r="I315" s="67">
        <f>SUM(I50:I314)</f>
        <v>4282474.0850800015</v>
      </c>
      <c r="J315" s="68">
        <f>H315+I315</f>
        <v>408962162.08508003</v>
      </c>
    </row>
    <row r="316" spans="1:10" s="53" customFormat="1" x14ac:dyDescent="0.25">
      <c r="A316" s="69"/>
      <c r="B316" s="70"/>
      <c r="C316" s="71"/>
      <c r="D316" s="71"/>
      <c r="E316" s="71"/>
      <c r="F316" s="71"/>
      <c r="G316" s="71"/>
      <c r="H316" s="72"/>
      <c r="I316" s="71"/>
      <c r="J316" s="73"/>
    </row>
    <row r="317" spans="1:10" x14ac:dyDescent="0.25">
      <c r="A317" s="74"/>
      <c r="B317" s="75" t="s">
        <v>626</v>
      </c>
      <c r="C317" s="76"/>
      <c r="D317" s="76"/>
      <c r="E317" s="76"/>
      <c r="F317" s="76"/>
      <c r="G317" s="76"/>
      <c r="H317" s="57"/>
      <c r="I317" s="76"/>
      <c r="J317" s="77"/>
    </row>
    <row r="318" spans="1:10" s="34" customFormat="1" x14ac:dyDescent="0.25">
      <c r="A318" s="59" t="s">
        <v>627</v>
      </c>
      <c r="B318" s="60" t="s">
        <v>628</v>
      </c>
      <c r="C318" s="61">
        <v>2184164</v>
      </c>
      <c r="D318" s="61">
        <v>0</v>
      </c>
      <c r="E318" s="61">
        <v>0</v>
      </c>
      <c r="F318" s="61">
        <v>0</v>
      </c>
      <c r="G318" s="61">
        <v>0</v>
      </c>
      <c r="H318" s="31">
        <f>+C318+D318+E318+G318+F318</f>
        <v>2184164</v>
      </c>
      <c r="I318" s="38">
        <v>803045.87296632642</v>
      </c>
      <c r="J318" s="37">
        <f t="shared" si="10"/>
        <v>2987209.8729663263</v>
      </c>
    </row>
    <row r="319" spans="1:10" s="34" customFormat="1" x14ac:dyDescent="0.25">
      <c r="A319" s="28" t="s">
        <v>629</v>
      </c>
      <c r="B319" s="29" t="s">
        <v>630</v>
      </c>
      <c r="C319" s="30">
        <v>3159010</v>
      </c>
      <c r="D319" s="30">
        <v>0</v>
      </c>
      <c r="E319" s="30">
        <v>0</v>
      </c>
      <c r="F319" s="61">
        <v>0</v>
      </c>
      <c r="G319" s="30">
        <v>0</v>
      </c>
      <c r="H319" s="35">
        <f t="shared" ref="H319:H335" si="13">+C319+D319+E319+G319+F319</f>
        <v>3159010</v>
      </c>
      <c r="I319" s="38">
        <v>1014392.569961419</v>
      </c>
      <c r="J319" s="37">
        <f t="shared" si="10"/>
        <v>4173402.5699614189</v>
      </c>
    </row>
    <row r="320" spans="1:10" s="34" customFormat="1" ht="30" x14ac:dyDescent="0.25">
      <c r="A320" s="28" t="s">
        <v>631</v>
      </c>
      <c r="B320" s="29" t="s">
        <v>632</v>
      </c>
      <c r="C320" s="30">
        <v>261360</v>
      </c>
      <c r="D320" s="30">
        <v>0</v>
      </c>
      <c r="E320" s="30">
        <v>0</v>
      </c>
      <c r="F320" s="61">
        <v>0</v>
      </c>
      <c r="G320" s="30">
        <v>0</v>
      </c>
      <c r="H320" s="35">
        <f t="shared" si="13"/>
        <v>261360</v>
      </c>
      <c r="I320" s="38">
        <v>0</v>
      </c>
      <c r="J320" s="37">
        <f t="shared" si="10"/>
        <v>261360</v>
      </c>
    </row>
    <row r="321" spans="1:10" s="34" customFormat="1" x14ac:dyDescent="0.25">
      <c r="A321" s="28" t="s">
        <v>633</v>
      </c>
      <c r="B321" s="29" t="s">
        <v>634</v>
      </c>
      <c r="C321" s="30">
        <v>1643741</v>
      </c>
      <c r="D321" s="30">
        <v>0</v>
      </c>
      <c r="E321" s="30">
        <v>0</v>
      </c>
      <c r="F321" s="61">
        <v>0</v>
      </c>
      <c r="G321" s="30">
        <v>0</v>
      </c>
      <c r="H321" s="35">
        <f t="shared" si="13"/>
        <v>1643741</v>
      </c>
      <c r="I321" s="38">
        <v>331904.07624028641</v>
      </c>
      <c r="J321" s="37">
        <f t="shared" si="10"/>
        <v>1975645.0762402865</v>
      </c>
    </row>
    <row r="322" spans="1:10" s="34" customFormat="1" x14ac:dyDescent="0.25">
      <c r="A322" s="28" t="s">
        <v>635</v>
      </c>
      <c r="B322" s="29" t="s">
        <v>636</v>
      </c>
      <c r="C322" s="30">
        <v>1279960</v>
      </c>
      <c r="D322" s="30">
        <v>0</v>
      </c>
      <c r="E322" s="30">
        <v>0</v>
      </c>
      <c r="F322" s="61">
        <v>0</v>
      </c>
      <c r="G322" s="30">
        <v>0</v>
      </c>
      <c r="H322" s="35">
        <f t="shared" si="13"/>
        <v>1279960</v>
      </c>
      <c r="I322" s="38">
        <v>315950.07124167751</v>
      </c>
      <c r="J322" s="37">
        <f t="shared" si="10"/>
        <v>1595910.0712416775</v>
      </c>
    </row>
    <row r="323" spans="1:10" s="34" customFormat="1" x14ac:dyDescent="0.25">
      <c r="A323" s="28" t="s">
        <v>637</v>
      </c>
      <c r="B323" s="29" t="s">
        <v>638</v>
      </c>
      <c r="C323" s="30">
        <v>656902</v>
      </c>
      <c r="D323" s="30">
        <v>0</v>
      </c>
      <c r="E323" s="30">
        <v>0</v>
      </c>
      <c r="F323" s="61">
        <v>0</v>
      </c>
      <c r="G323" s="30">
        <v>0</v>
      </c>
      <c r="H323" s="35">
        <f t="shared" si="13"/>
        <v>656902</v>
      </c>
      <c r="I323" s="38">
        <v>255331.77359036269</v>
      </c>
      <c r="J323" s="37">
        <f t="shared" si="10"/>
        <v>912233.77359036263</v>
      </c>
    </row>
    <row r="324" spans="1:10" s="34" customFormat="1" x14ac:dyDescent="0.25">
      <c r="A324" s="28" t="s">
        <v>639</v>
      </c>
      <c r="B324" s="29" t="s">
        <v>640</v>
      </c>
      <c r="C324" s="30">
        <v>770920</v>
      </c>
      <c r="D324" s="30">
        <v>0</v>
      </c>
      <c r="E324" s="30">
        <v>0</v>
      </c>
      <c r="F324" s="61">
        <v>0</v>
      </c>
      <c r="G324" s="30">
        <v>0</v>
      </c>
      <c r="H324" s="35">
        <f t="shared" si="13"/>
        <v>770920</v>
      </c>
      <c r="I324" s="38">
        <v>288504.69958851225</v>
      </c>
      <c r="J324" s="37">
        <f t="shared" si="10"/>
        <v>1059424.6995885123</v>
      </c>
    </row>
    <row r="325" spans="1:10" s="34" customFormat="1" x14ac:dyDescent="0.25">
      <c r="A325" s="28" t="s">
        <v>641</v>
      </c>
      <c r="B325" s="29" t="s">
        <v>642</v>
      </c>
      <c r="C325" s="30">
        <v>1565369</v>
      </c>
      <c r="D325" s="30">
        <v>0</v>
      </c>
      <c r="E325" s="30">
        <v>0</v>
      </c>
      <c r="F325" s="61">
        <v>0</v>
      </c>
      <c r="G325" s="30">
        <v>0</v>
      </c>
      <c r="H325" s="35">
        <f t="shared" si="13"/>
        <v>1565369</v>
      </c>
      <c r="I325" s="38">
        <v>268489.90848131804</v>
      </c>
      <c r="J325" s="37">
        <f t="shared" si="10"/>
        <v>1833858.908481318</v>
      </c>
    </row>
    <row r="326" spans="1:10" s="34" customFormat="1" x14ac:dyDescent="0.25">
      <c r="A326" s="28" t="s">
        <v>643</v>
      </c>
      <c r="B326" s="29" t="s">
        <v>644</v>
      </c>
      <c r="C326" s="30">
        <v>6811868</v>
      </c>
      <c r="D326" s="30">
        <v>0</v>
      </c>
      <c r="E326" s="30">
        <v>0</v>
      </c>
      <c r="F326" s="61">
        <v>0</v>
      </c>
      <c r="G326" s="30">
        <v>0</v>
      </c>
      <c r="H326" s="35">
        <f t="shared" si="13"/>
        <v>6811868</v>
      </c>
      <c r="I326" s="38">
        <v>405923.38790439698</v>
      </c>
      <c r="J326" s="37">
        <f t="shared" si="10"/>
        <v>7217791.3879043972</v>
      </c>
    </row>
    <row r="327" spans="1:10" s="34" customFormat="1" x14ac:dyDescent="0.25">
      <c r="A327" s="28" t="s">
        <v>645</v>
      </c>
      <c r="B327" s="29" t="s">
        <v>646</v>
      </c>
      <c r="C327" s="30">
        <v>2157032</v>
      </c>
      <c r="D327" s="30">
        <v>0</v>
      </c>
      <c r="E327" s="30">
        <v>0</v>
      </c>
      <c r="F327" s="61">
        <v>0</v>
      </c>
      <c r="G327" s="30">
        <v>0</v>
      </c>
      <c r="H327" s="35">
        <f t="shared" si="13"/>
        <v>2157032</v>
      </c>
      <c r="I327" s="38">
        <v>553154.25143636239</v>
      </c>
      <c r="J327" s="37">
        <f t="shared" si="10"/>
        <v>2710186.2514363625</v>
      </c>
    </row>
    <row r="328" spans="1:10" s="34" customFormat="1" x14ac:dyDescent="0.25">
      <c r="A328" s="28" t="s">
        <v>647</v>
      </c>
      <c r="B328" s="29" t="s">
        <v>648</v>
      </c>
      <c r="C328" s="30">
        <v>3905360</v>
      </c>
      <c r="D328" s="30">
        <v>0</v>
      </c>
      <c r="E328" s="30">
        <v>0</v>
      </c>
      <c r="F328" s="61">
        <v>0</v>
      </c>
      <c r="G328" s="30">
        <v>0</v>
      </c>
      <c r="H328" s="35">
        <f t="shared" si="13"/>
        <v>3905360</v>
      </c>
      <c r="I328" s="38">
        <v>483208.16405083588</v>
      </c>
      <c r="J328" s="37">
        <f t="shared" si="10"/>
        <v>4388568.1640508361</v>
      </c>
    </row>
    <row r="329" spans="1:10" s="34" customFormat="1" x14ac:dyDescent="0.25">
      <c r="A329" s="28" t="s">
        <v>649</v>
      </c>
      <c r="B329" s="29" t="s">
        <v>650</v>
      </c>
      <c r="C329" s="30">
        <v>1782563</v>
      </c>
      <c r="D329" s="30">
        <v>0</v>
      </c>
      <c r="E329" s="30">
        <v>0</v>
      </c>
      <c r="F329" s="61">
        <v>0</v>
      </c>
      <c r="G329" s="30">
        <v>0</v>
      </c>
      <c r="H329" s="35">
        <f t="shared" si="13"/>
        <v>1782563</v>
      </c>
      <c r="I329" s="38">
        <v>0</v>
      </c>
      <c r="J329" s="37">
        <f t="shared" ref="J329:J337" si="14">H329+I329</f>
        <v>1782563</v>
      </c>
    </row>
    <row r="330" spans="1:10" s="34" customFormat="1" x14ac:dyDescent="0.25">
      <c r="A330" s="28" t="s">
        <v>651</v>
      </c>
      <c r="B330" s="29" t="s">
        <v>652</v>
      </c>
      <c r="C330" s="30">
        <v>1606199</v>
      </c>
      <c r="D330" s="30">
        <v>0</v>
      </c>
      <c r="E330" s="30">
        <v>0</v>
      </c>
      <c r="F330" s="61">
        <v>0</v>
      </c>
      <c r="G330" s="30">
        <v>0</v>
      </c>
      <c r="H330" s="35">
        <f t="shared" si="13"/>
        <v>1606199</v>
      </c>
      <c r="I330" s="38">
        <v>0</v>
      </c>
      <c r="J330" s="37">
        <f t="shared" si="14"/>
        <v>1606199</v>
      </c>
    </row>
    <row r="331" spans="1:10" s="34" customFormat="1" x14ac:dyDescent="0.25">
      <c r="A331" s="28" t="s">
        <v>653</v>
      </c>
      <c r="B331" s="29" t="s">
        <v>654</v>
      </c>
      <c r="C331" s="30">
        <v>742738</v>
      </c>
      <c r="D331" s="30">
        <v>0</v>
      </c>
      <c r="E331" s="30">
        <v>0</v>
      </c>
      <c r="F331" s="61">
        <v>0</v>
      </c>
      <c r="G331" s="30">
        <v>0</v>
      </c>
      <c r="H331" s="35">
        <f t="shared" si="13"/>
        <v>742738</v>
      </c>
      <c r="I331" s="38">
        <v>0</v>
      </c>
      <c r="J331" s="37">
        <f t="shared" si="14"/>
        <v>742738</v>
      </c>
    </row>
    <row r="332" spans="1:10" s="34" customFormat="1" x14ac:dyDescent="0.25">
      <c r="A332" s="28" t="s">
        <v>655</v>
      </c>
      <c r="B332" s="29" t="s">
        <v>656</v>
      </c>
      <c r="C332" s="30">
        <v>1815571</v>
      </c>
      <c r="D332" s="30">
        <v>0</v>
      </c>
      <c r="E332" s="30">
        <v>0</v>
      </c>
      <c r="F332" s="61">
        <v>0</v>
      </c>
      <c r="G332" s="30">
        <v>0</v>
      </c>
      <c r="H332" s="35">
        <f t="shared" si="13"/>
        <v>1815571</v>
      </c>
      <c r="I332" s="38">
        <v>3364974.8218506314</v>
      </c>
      <c r="J332" s="37">
        <f t="shared" si="14"/>
        <v>5180545.8218506314</v>
      </c>
    </row>
    <row r="333" spans="1:10" s="34" customFormat="1" x14ac:dyDescent="0.25">
      <c r="A333" s="28" t="s">
        <v>657</v>
      </c>
      <c r="B333" s="29" t="s">
        <v>658</v>
      </c>
      <c r="C333" s="30">
        <v>5484342</v>
      </c>
      <c r="D333" s="30">
        <v>0</v>
      </c>
      <c r="E333" s="30">
        <v>0</v>
      </c>
      <c r="F333" s="61">
        <v>0</v>
      </c>
      <c r="G333" s="30">
        <v>0</v>
      </c>
      <c r="H333" s="35">
        <f t="shared" si="13"/>
        <v>5484342</v>
      </c>
      <c r="I333" s="38">
        <v>998644.11363287212</v>
      </c>
      <c r="J333" s="37">
        <f t="shared" si="14"/>
        <v>6482986.1136328718</v>
      </c>
    </row>
    <row r="334" spans="1:10" s="34" customFormat="1" x14ac:dyDescent="0.25">
      <c r="A334" s="28" t="s">
        <v>659</v>
      </c>
      <c r="B334" s="29" t="s">
        <v>660</v>
      </c>
      <c r="C334" s="30">
        <v>1646135</v>
      </c>
      <c r="D334" s="30">
        <v>0</v>
      </c>
      <c r="E334" s="30">
        <v>0</v>
      </c>
      <c r="F334" s="61">
        <v>0</v>
      </c>
      <c r="G334" s="30">
        <v>0</v>
      </c>
      <c r="H334" s="35">
        <f t="shared" si="13"/>
        <v>1646135</v>
      </c>
      <c r="I334" s="38">
        <v>0</v>
      </c>
      <c r="J334" s="37">
        <f t="shared" si="14"/>
        <v>1646135</v>
      </c>
    </row>
    <row r="335" spans="1:10" s="34" customFormat="1" x14ac:dyDescent="0.25">
      <c r="A335" s="39" t="s">
        <v>661</v>
      </c>
      <c r="B335" s="40" t="s">
        <v>662</v>
      </c>
      <c r="C335" s="41">
        <v>438229</v>
      </c>
      <c r="D335" s="41">
        <v>0</v>
      </c>
      <c r="E335" s="41">
        <v>0</v>
      </c>
      <c r="F335" s="61">
        <v>0</v>
      </c>
      <c r="G335" s="41">
        <v>0</v>
      </c>
      <c r="H335" s="35">
        <f t="shared" si="13"/>
        <v>438229</v>
      </c>
      <c r="I335" s="38">
        <v>0</v>
      </c>
      <c r="J335" s="44">
        <f t="shared" si="14"/>
        <v>438229</v>
      </c>
    </row>
    <row r="336" spans="1:10" s="34" customFormat="1" x14ac:dyDescent="0.25">
      <c r="A336" s="63"/>
      <c r="B336" s="64" t="s">
        <v>663</v>
      </c>
      <c r="C336" s="65">
        <f>SUM(C318:C335)</f>
        <v>37911463</v>
      </c>
      <c r="D336" s="65">
        <f t="shared" ref="D336:G336" si="15">SUM(D318:D335)</f>
        <v>0</v>
      </c>
      <c r="E336" s="65">
        <f t="shared" si="15"/>
        <v>0</v>
      </c>
      <c r="F336" s="65">
        <f>SUM(F318:F335)</f>
        <v>0</v>
      </c>
      <c r="G336" s="65">
        <f t="shared" si="15"/>
        <v>0</v>
      </c>
      <c r="H336" s="65">
        <f>+C336+D336+E336+G336+F336</f>
        <v>37911463</v>
      </c>
      <c r="I336" s="65">
        <f>SUM(I318:I335)</f>
        <v>9083523.7109450009</v>
      </c>
      <c r="J336" s="78">
        <f>H336+I336</f>
        <v>46994986.710945003</v>
      </c>
    </row>
    <row r="337" spans="1:10" ht="15.75" thickBot="1" x14ac:dyDescent="0.3">
      <c r="A337" s="79"/>
      <c r="B337" s="80" t="s">
        <v>664</v>
      </c>
      <c r="C337" s="81">
        <f t="shared" ref="C337:G337" si="16">C336+C315+C47</f>
        <v>372526584</v>
      </c>
      <c r="D337" s="81">
        <f t="shared" si="16"/>
        <v>150793776</v>
      </c>
      <c r="E337" s="81">
        <f t="shared" si="16"/>
        <v>37572646</v>
      </c>
      <c r="F337" s="81">
        <f t="shared" si="16"/>
        <v>84001436</v>
      </c>
      <c r="G337" s="81">
        <f t="shared" si="16"/>
        <v>29905692</v>
      </c>
      <c r="H337" s="81">
        <f>H336+H315+H47</f>
        <v>674800134</v>
      </c>
      <c r="I337" s="81">
        <f>I336+I315+I47</f>
        <v>19999999.796025001</v>
      </c>
      <c r="J337" s="82">
        <f t="shared" si="14"/>
        <v>694800133.79602504</v>
      </c>
    </row>
    <row r="338" spans="1:10" ht="15.75" thickTop="1" x14ac:dyDescent="0.25">
      <c r="A338" s="83"/>
      <c r="C338" s="83"/>
      <c r="D338" s="83"/>
      <c r="E338" s="83"/>
      <c r="F338" s="83"/>
      <c r="G338" s="83"/>
      <c r="H338" s="84"/>
      <c r="I338" s="83"/>
    </row>
    <row r="339" spans="1:10" x14ac:dyDescent="0.25">
      <c r="H339" s="85"/>
      <c r="J339" s="86"/>
    </row>
    <row r="340" spans="1:10" x14ac:dyDescent="0.25">
      <c r="G340" s="86"/>
      <c r="H340" s="87"/>
    </row>
  </sheetData>
  <mergeCells count="8">
    <mergeCell ref="A47:B47"/>
    <mergeCell ref="A1:J1"/>
    <mergeCell ref="A4:A5"/>
    <mergeCell ref="B4:B5"/>
    <mergeCell ref="C4:G4"/>
    <mergeCell ref="H4:H5"/>
    <mergeCell ref="I4:I5"/>
    <mergeCell ref="J4:J5"/>
  </mergeCells>
  <pageMargins left="0.19685039370078741" right="0.19685039370078741" top="0.39370078740157483" bottom="0.39370078740157483" header="0.31496062992125984" footer="0.19685039370078741"/>
  <pageSetup paperSize="9" scale="70" orientation="portrait" r:id="rId1"/>
  <headerFooter>
    <oddFooter>&amp;LObrada: MF, Služba za financiranje JLP(R)S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Pomoći nakon rebalansa</vt:lpstr>
      <vt:lpstr>'Pomoći nakon rebalansa'!Ispis_naslova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dcterms:created xsi:type="dcterms:W3CDTF">2016-12-22T10:00:41Z</dcterms:created>
  <dcterms:modified xsi:type="dcterms:W3CDTF">2016-12-22T10:01:23Z</dcterms:modified>
</cp:coreProperties>
</file>